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activeTab="0"/>
  </bookViews>
  <sheets>
    <sheet name="CTPAT Questionnaire" sheetId="1" r:id="rId1"/>
    <sheet name="Photos" sheetId="2" r:id="rId2"/>
  </sheets>
  <definedNames/>
  <calcPr fullCalcOnLoad="1"/>
</workbook>
</file>

<file path=xl/sharedStrings.xml><?xml version="1.0" encoding="utf-8"?>
<sst xmlns="http://schemas.openxmlformats.org/spreadsheetml/2006/main" count="200" uniqueCount="181">
  <si>
    <t>C-TPAT QUESTIONNAIRE</t>
  </si>
  <si>
    <t>Factory Name:</t>
  </si>
  <si>
    <t>Factory Address:</t>
  </si>
  <si>
    <t>For RVI Use Only</t>
  </si>
  <si>
    <t>Address (2):</t>
  </si>
  <si>
    <t>Section</t>
  </si>
  <si>
    <t>res</t>
  </si>
  <si>
    <t>dnu</t>
  </si>
  <si>
    <t>dnfl</t>
  </si>
  <si>
    <t>poss</t>
  </si>
  <si>
    <t>cod</t>
  </si>
  <si>
    <t>action</t>
  </si>
  <si>
    <t>Contact Name:</t>
  </si>
  <si>
    <t xml:space="preserve">Factory: </t>
  </si>
  <si>
    <t>n/a</t>
  </si>
  <si>
    <t>facl</t>
  </si>
  <si>
    <t>Telephone Number:</t>
  </si>
  <si>
    <t xml:space="preserve">Physical: </t>
  </si>
  <si>
    <t>Fax Number:</t>
  </si>
  <si>
    <t xml:space="preserve">Access: </t>
  </si>
  <si>
    <t>Email Address:</t>
  </si>
  <si>
    <t xml:space="preserve">Container: </t>
  </si>
  <si>
    <t xml:space="preserve">Personnel: </t>
  </si>
  <si>
    <t>Vendor Name:</t>
  </si>
  <si>
    <t xml:space="preserve">IT: </t>
  </si>
  <si>
    <t>Vendor Address:</t>
  </si>
  <si>
    <t xml:space="preserve">Total: </t>
  </si>
  <si>
    <t xml:space="preserve">This factory </t>
  </si>
  <si>
    <t>Section 1:  Factory Information</t>
  </si>
  <si>
    <t>raw score</t>
  </si>
  <si>
    <t>weight</t>
  </si>
  <si>
    <t>weighted score</t>
  </si>
  <si>
    <t>choices</t>
  </si>
  <si>
    <t>1.</t>
  </si>
  <si>
    <t>2.</t>
  </si>
  <si>
    <t>Is this factory in compliance with an accredited security program administerd by the Customs Authority of the country in which the factory is located?</t>
  </si>
  <si>
    <t>Section 1:  Factory Information Score</t>
  </si>
  <si>
    <t>Section 2:  Physical Security</t>
  </si>
  <si>
    <t>3.</t>
  </si>
  <si>
    <t>Is the perimeter of the facility protected (e.g., gated, fenced, etc.?)</t>
  </si>
  <si>
    <t>4.</t>
  </si>
  <si>
    <t>Are entrances monitored by security personnel or devices?</t>
  </si>
  <si>
    <t>5.</t>
  </si>
  <si>
    <t>Are private vehicle parking areas separate from the manufacturing floor, packing, loading or staging and storage areas?</t>
  </si>
  <si>
    <t>6.</t>
  </si>
  <si>
    <t>Are locks installed on all windows and doors?</t>
  </si>
  <si>
    <t>7.</t>
  </si>
  <si>
    <t>Is there an anti-intrusion alarm system?</t>
  </si>
  <si>
    <t>8.</t>
  </si>
  <si>
    <t xml:space="preserve">Do security personnel patrol inside and outside each facility? </t>
  </si>
  <si>
    <t>9.</t>
  </si>
  <si>
    <t xml:space="preserve">Is there a closed-circuit television (CCTV) camera or similar system used for monitoring facilities?  </t>
  </si>
  <si>
    <t>10.</t>
  </si>
  <si>
    <t>If there are CCTV cameras, what areas of the facility are monitored?</t>
  </si>
  <si>
    <t>11.</t>
  </si>
  <si>
    <t xml:space="preserve">Are the CCTV cameras monitored 24 hours per day, 7 days a week?  </t>
  </si>
  <si>
    <t>12.</t>
  </si>
  <si>
    <t>Are the images recorded by Video Cassette Recorders (VCR)?</t>
  </si>
  <si>
    <t>13.</t>
  </si>
  <si>
    <t>Are facility keys and/or access codes controlled by management or security personnel?</t>
  </si>
  <si>
    <t>14.</t>
  </si>
  <si>
    <t xml:space="preserve">Are international and domestic goods segregated within this facility? </t>
  </si>
  <si>
    <t>Section 2:  Physical Security Score</t>
  </si>
  <si>
    <t>Section 3:  Access Control</t>
  </si>
  <si>
    <t>15.</t>
  </si>
  <si>
    <t>Are visitors screened before entering the building and is there a formal in/out registration log?</t>
  </si>
  <si>
    <t>16.</t>
  </si>
  <si>
    <t>Are visitors issued visitor identification badges while on the premises?</t>
  </si>
  <si>
    <t>17.</t>
  </si>
  <si>
    <t>When visitors, including vendors and contractors, are in the facility, are they escorted by an authorized employee?</t>
  </si>
  <si>
    <t>18.</t>
  </si>
  <si>
    <t>Are subcontractors/longterm visitors restricted to certain areas of each facility?</t>
  </si>
  <si>
    <t>19.</t>
  </si>
  <si>
    <t>Is there a security guard on site during non-operating hours?</t>
  </si>
  <si>
    <t>20.</t>
  </si>
  <si>
    <t xml:space="preserve">Are all employees issued an identification card? </t>
  </si>
  <si>
    <t>21.</t>
  </si>
  <si>
    <t>If yes, do the identification cards include photos?</t>
  </si>
  <si>
    <t>22.</t>
  </si>
  <si>
    <t>Do employees wear uniforms?</t>
  </si>
  <si>
    <t>23.</t>
  </si>
  <si>
    <t>Does the facility restrict what employees are permitted to bring into the facility?</t>
  </si>
  <si>
    <t>24.</t>
  </si>
  <si>
    <t>Are keys collected or locks changed (or, if an electronic alarm system is used, is the alarm code reset) when employees with keys resign or are terminated?</t>
  </si>
  <si>
    <t>25.</t>
  </si>
  <si>
    <t>Are there communication systems in place to contact internal security or local law enforcement personnel when security breaches occur?</t>
  </si>
  <si>
    <t>26.</t>
  </si>
  <si>
    <t>Is access to shipping, receiving, and storage areas restricted to only those employees assigned to work in these areas?</t>
  </si>
  <si>
    <t>27.</t>
  </si>
  <si>
    <t>Is the receiving area separate from the shipping area?</t>
  </si>
  <si>
    <t>28.</t>
  </si>
  <si>
    <t>Are the shipping, receiving, and storage areas monitored by security devices or staff?</t>
  </si>
  <si>
    <t>29.</t>
  </si>
  <si>
    <t>Is access to computer rooms and files restricted to only those employees assigned to work in these areas?</t>
  </si>
  <si>
    <t>Section 3:  Access Control Score</t>
  </si>
  <si>
    <t>Section 4:  Container Security</t>
  </si>
  <si>
    <t>30.</t>
  </si>
  <si>
    <t>Is there a formal process by which all outgoing merchandise is marked, counted, weighed and documented?</t>
  </si>
  <si>
    <t>31.</t>
  </si>
  <si>
    <t>Are containers inspected for damage and contamination before loading?</t>
  </si>
  <si>
    <t>32.</t>
  </si>
  <si>
    <t>Are trucks/containers locked after loading is complete?</t>
  </si>
  <si>
    <t>33.</t>
  </si>
  <si>
    <t xml:space="preserve">Are full and/or empty containers stored door-to-door to prevent unauthorized access?  </t>
  </si>
  <si>
    <t>34.</t>
  </si>
  <si>
    <t xml:space="preserve">Are security seals placed on departing containers and trucks?  </t>
  </si>
  <si>
    <t>35.</t>
  </si>
  <si>
    <t>If security seals are used, what type of seals are used?  (Check all that apply)</t>
  </si>
  <si>
    <t>36.</t>
  </si>
  <si>
    <t xml:space="preserve">Are seals affixed immediately after the merchandise is loaded? </t>
  </si>
  <si>
    <t>37.</t>
  </si>
  <si>
    <t>Are loaded containers/trucks ever left unattended prior to sealing?</t>
  </si>
  <si>
    <t>38.</t>
  </si>
  <si>
    <t>Are partially loaded containers locked?</t>
  </si>
  <si>
    <t>39.</t>
  </si>
  <si>
    <t>Does the facility record and keep records of seal and container numbers?</t>
  </si>
  <si>
    <t>40.</t>
  </si>
  <si>
    <t>Is the movement of merchandise from this manufacturing facility to the forwarder's facility monitored and controlled?</t>
  </si>
  <si>
    <t>41.</t>
  </si>
  <si>
    <t>Do security personnel conduct daily checks which would identify signs of tampering with products or equipment?</t>
  </si>
  <si>
    <t>42.</t>
  </si>
  <si>
    <t>Are procedures in place to notify law enforcement agencies in cases where illegal activities are detected or suspected?</t>
  </si>
  <si>
    <t>Section 4:  Container Security Score</t>
  </si>
  <si>
    <t>Section 5:  Personnel Security</t>
  </si>
  <si>
    <t>43.</t>
  </si>
  <si>
    <t>Are all prospective employees required to fill out employment applications, and is the information verified?</t>
  </si>
  <si>
    <t>44.</t>
  </si>
  <si>
    <t>Does the factory conduct drug screening or criminal record checks on prospective employees or contractors?</t>
  </si>
  <si>
    <t>45.</t>
  </si>
  <si>
    <t>Does the factory conduct drug screening or criminal record checks on existing employees for cause, or if the sensitivity of their positions change?</t>
  </si>
  <si>
    <t>46.</t>
  </si>
  <si>
    <t>Does the factory hire security personnel or are they contracted from an outside agency?</t>
  </si>
  <si>
    <t>47.</t>
  </si>
  <si>
    <t>If security personnel are contracted through an outside agency, does the factory require that agency to conduct pre-employment screening?</t>
  </si>
  <si>
    <t>48.</t>
  </si>
  <si>
    <t>Are security personnel provided special training?</t>
  </si>
  <si>
    <t>49.</t>
  </si>
  <si>
    <t xml:space="preserve">Is there an employee handbook with which all employees must familiarize themselves?  </t>
  </si>
  <si>
    <t>50.</t>
  </si>
  <si>
    <t>Does the handbook cover topics such as reporting theft, codes of conduct, and company ethics?</t>
  </si>
  <si>
    <t>51.</t>
  </si>
  <si>
    <t xml:space="preserve">Does the company provide new employees with training before they start? </t>
  </si>
  <si>
    <t>52.</t>
  </si>
  <si>
    <t>If yes, is security awareness covered in this training session?</t>
  </si>
  <si>
    <t>53.</t>
  </si>
  <si>
    <t>Is on-going security training provided and are employees encouraged to participate actively in security?</t>
  </si>
  <si>
    <t>54.</t>
  </si>
  <si>
    <t>Are there confidential means for employees to report internal violations of the facility's security program?</t>
  </si>
  <si>
    <t>55.</t>
  </si>
  <si>
    <t>Are employees working in restricted areas trained on how to handle unauthorized access?</t>
  </si>
  <si>
    <t>Section 5:  Personnel Security Score</t>
  </si>
  <si>
    <t>Section 6:  Information Technology Security</t>
  </si>
  <si>
    <t>56.</t>
  </si>
  <si>
    <t>57.</t>
  </si>
  <si>
    <t>If yes, is access to electronic information limited to only authorized personnel?</t>
  </si>
  <si>
    <t>58.</t>
  </si>
  <si>
    <t>Is electronic information protected from unauthorized access (e.g., by use of a 'firewall')?</t>
  </si>
  <si>
    <t xml:space="preserve"> </t>
  </si>
  <si>
    <t>Section 6:  IT Security Score</t>
  </si>
  <si>
    <t>Comments:</t>
  </si>
  <si>
    <t>Total Score</t>
  </si>
  <si>
    <t>Completed by:</t>
  </si>
  <si>
    <t>(Print Name)</t>
  </si>
  <si>
    <t>(Completion Date)</t>
  </si>
  <si>
    <t>(Title)</t>
  </si>
  <si>
    <t>PHOTOS</t>
  </si>
  <si>
    <t>Main Gate</t>
  </si>
  <si>
    <t>Perimeter</t>
  </si>
  <si>
    <t>PHOTO</t>
  </si>
  <si>
    <t>Office Building</t>
  </si>
  <si>
    <t>Production Area</t>
  </si>
  <si>
    <t>Packing Area</t>
  </si>
  <si>
    <t>Warehouse Area</t>
  </si>
  <si>
    <t>Loading Area</t>
  </si>
  <si>
    <t>Security Equipment</t>
  </si>
  <si>
    <r>
      <t>Instructions</t>
    </r>
    <r>
      <rPr>
        <sz val="10"/>
        <rFont val="Times New Roman"/>
        <family val="1"/>
      </rPr>
      <t>:  Please complete the following questions about the factory facility listed above.  If boxes remain pink after completion, please ensure that contradictory answers have not been marked.  Please note that photographs are</t>
    </r>
  </si>
  <si>
    <t>Is merchandise for DSW, Inc. factory-loaded at this facility?</t>
  </si>
  <si>
    <t>required under the "Photos" tab below.  Return the completed form as an .xls to lyndaberg@dswinc.com</t>
  </si>
  <si>
    <t>Are computers used at this location to process or store information related to merchandise for DSW, Inc.?</t>
  </si>
  <si>
    <t>Country /Province /Zip code</t>
  </si>
  <si>
    <t>(Version 09/2011)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</si>
</sst>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s>
  <fonts count="52">
    <font>
      <sz val="10"/>
      <name val="Arial"/>
      <family val="0"/>
    </font>
    <font>
      <u val="single"/>
      <sz val="10"/>
      <color indexed="36"/>
      <name val="Arial"/>
      <family val="2"/>
    </font>
    <font>
      <u val="single"/>
      <sz val="10"/>
      <color indexed="12"/>
      <name val="Arial"/>
      <family val="2"/>
    </font>
    <font>
      <sz val="10"/>
      <name val="Times New Roman"/>
      <family val="1"/>
    </font>
    <font>
      <sz val="8"/>
      <name val="Arial"/>
      <family val="2"/>
    </font>
    <font>
      <b/>
      <sz val="16"/>
      <name val="Times New Roman"/>
      <family val="1"/>
    </font>
    <font>
      <sz val="16"/>
      <name val="Arial"/>
      <family val="2"/>
    </font>
    <font>
      <b/>
      <sz val="10"/>
      <name val="Arial"/>
      <family val="2"/>
    </font>
    <font>
      <sz val="11"/>
      <name val="Times New Roman"/>
      <family val="1"/>
    </font>
    <font>
      <sz val="12"/>
      <name val="Times New Roman"/>
      <family val="1"/>
    </font>
    <font>
      <sz val="10"/>
      <name val="Arial Narrow"/>
      <family val="2"/>
    </font>
    <font>
      <b/>
      <sz val="10"/>
      <name val="Times New Roman"/>
      <family val="1"/>
    </font>
    <font>
      <b/>
      <u val="single"/>
      <sz val="10"/>
      <name val="Times New Roman"/>
      <family val="1"/>
    </font>
    <font>
      <u val="single"/>
      <sz val="10"/>
      <name val="Times New Roman"/>
      <family val="1"/>
    </font>
    <font>
      <b/>
      <sz val="36"/>
      <color indexed="22"/>
      <name val="Times New Roman"/>
      <family val="1"/>
    </font>
    <font>
      <b/>
      <sz val="12"/>
      <name val="Times New Roman"/>
      <family val="1"/>
    </font>
    <font>
      <sz val="9"/>
      <name val="Times New Roman"/>
      <family val="1"/>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7">
    <xf numFmtId="0" fontId="0" fillId="0" borderId="0" xfId="0" applyAlignment="1">
      <alignmen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xf>
    <xf numFmtId="0" fontId="3" fillId="0" borderId="0" xfId="0" applyFont="1" applyAlignment="1" applyProtection="1">
      <alignment/>
      <protection locked="0"/>
    </xf>
    <xf numFmtId="0" fontId="3" fillId="0" borderId="0" xfId="0" applyFont="1" applyAlignment="1">
      <alignment horizontal="center"/>
    </xf>
    <xf numFmtId="0" fontId="7" fillId="0" borderId="0" xfId="0" applyFont="1" applyAlignment="1">
      <alignment horizontal="center" vertical="center"/>
    </xf>
    <xf numFmtId="49" fontId="9" fillId="0" borderId="0" xfId="0" applyNumberFormat="1" applyFont="1" applyAlignment="1" applyProtection="1">
      <alignment/>
      <protection/>
    </xf>
    <xf numFmtId="0" fontId="9" fillId="0" borderId="0" xfId="57" applyFont="1" applyProtection="1">
      <alignment/>
      <protection/>
    </xf>
    <xf numFmtId="0" fontId="9" fillId="0" borderId="0" xfId="57" applyFont="1" applyAlignment="1" applyProtection="1">
      <alignment horizontal="left"/>
      <protection/>
    </xf>
    <xf numFmtId="0" fontId="9" fillId="0" borderId="0" xfId="57" applyFont="1" applyAlignment="1" applyProtection="1">
      <alignment horizontal="center"/>
      <protection/>
    </xf>
    <xf numFmtId="0" fontId="10" fillId="0" borderId="0" xfId="0" applyFont="1" applyAlignment="1">
      <alignment/>
    </xf>
    <xf numFmtId="0" fontId="3" fillId="33" borderId="10" xfId="57" applyFont="1" applyFill="1" applyBorder="1" applyAlignment="1" applyProtection="1">
      <alignment horizontal="center"/>
      <protection/>
    </xf>
    <xf numFmtId="0" fontId="3" fillId="33" borderId="10" xfId="57" applyFont="1" applyFill="1" applyBorder="1" applyAlignment="1" applyProtection="1">
      <alignment/>
      <protection/>
    </xf>
    <xf numFmtId="1" fontId="3" fillId="0" borderId="10" xfId="57" applyNumberFormat="1" applyFont="1" applyBorder="1" applyAlignment="1" applyProtection="1">
      <alignment horizontal="left"/>
      <protection/>
    </xf>
    <xf numFmtId="49" fontId="3" fillId="0" borderId="10" xfId="57" applyNumberFormat="1" applyFont="1" applyBorder="1" applyAlignment="1" applyProtection="1">
      <alignment horizontal="left"/>
      <protection/>
    </xf>
    <xf numFmtId="0" fontId="3" fillId="0" borderId="1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protection/>
    </xf>
    <xf numFmtId="0" fontId="3" fillId="0" borderId="0" xfId="0" applyFont="1" applyBorder="1" applyAlignment="1">
      <alignment horizontal="right"/>
    </xf>
    <xf numFmtId="0" fontId="3" fillId="0" borderId="0" xfId="57" applyFont="1" applyBorder="1" applyAlignment="1" applyProtection="1">
      <alignment horizontal="right"/>
      <protection locked="0"/>
    </xf>
    <xf numFmtId="0" fontId="3" fillId="0" borderId="0" xfId="57" applyFont="1" applyBorder="1" applyProtection="1">
      <alignment/>
      <protection locked="0"/>
    </xf>
    <xf numFmtId="49" fontId="3" fillId="0" borderId="0" xfId="0" applyNumberFormat="1" applyFont="1" applyAlignment="1">
      <alignment horizontal="right"/>
    </xf>
    <xf numFmtId="0" fontId="3" fillId="0" borderId="0" xfId="57" applyFont="1" applyBorder="1" applyAlignment="1" applyProtection="1">
      <alignment/>
      <protection locked="0"/>
    </xf>
    <xf numFmtId="0" fontId="10" fillId="0" borderId="0" xfId="0" applyFont="1" applyAlignment="1" applyProtection="1">
      <alignment/>
      <protection locked="0"/>
    </xf>
    <xf numFmtId="0" fontId="10" fillId="0" borderId="0" xfId="0" applyFont="1" applyAlignment="1">
      <alignment horizontal="center"/>
    </xf>
    <xf numFmtId="49" fontId="3" fillId="0" borderId="0" xfId="0" applyNumberFormat="1" applyFont="1" applyAlignment="1">
      <alignment/>
    </xf>
    <xf numFmtId="49" fontId="3" fillId="0" borderId="0" xfId="0" applyNumberFormat="1" applyFont="1" applyAlignment="1" applyProtection="1">
      <alignment vertical="top" wrapText="1"/>
      <protection/>
    </xf>
    <xf numFmtId="49" fontId="12" fillId="0" borderId="0" xfId="57" applyNumberFormat="1" applyFont="1" applyBorder="1" applyAlignment="1" applyProtection="1">
      <alignment horizontal="left"/>
      <protection/>
    </xf>
    <xf numFmtId="0" fontId="3" fillId="0" borderId="0" xfId="0" applyFont="1" applyAlignment="1" applyProtection="1">
      <alignment/>
      <protection/>
    </xf>
    <xf numFmtId="49" fontId="3" fillId="0" borderId="0" xfId="0" applyNumberFormat="1" applyFont="1" applyAlignment="1" applyProtection="1">
      <alignment horizontal="right"/>
      <protection/>
    </xf>
    <xf numFmtId="49" fontId="3" fillId="0" borderId="0" xfId="0" applyNumberFormat="1" applyFont="1" applyAlignment="1" applyProtection="1">
      <alignment/>
      <protection/>
    </xf>
    <xf numFmtId="0" fontId="3" fillId="0" borderId="0" xfId="0" applyFont="1" applyBorder="1" applyAlignment="1" applyProtection="1">
      <alignment vertical="top"/>
      <protection/>
    </xf>
    <xf numFmtId="0" fontId="3" fillId="0" borderId="0" xfId="0" applyFont="1" applyBorder="1" applyAlignment="1" applyProtection="1">
      <alignment vertical="top"/>
      <protection locked="0"/>
    </xf>
    <xf numFmtId="0" fontId="3" fillId="0" borderId="0" xfId="0" applyNumberFormat="1" applyFont="1" applyAlignment="1" applyProtection="1">
      <alignment/>
      <protection locked="0"/>
    </xf>
    <xf numFmtId="0" fontId="3" fillId="0" borderId="0" xfId="0" applyFont="1" applyBorder="1" applyAlignment="1" applyProtection="1">
      <alignment vertical="top" wrapText="1"/>
      <protection locked="0"/>
    </xf>
    <xf numFmtId="49" fontId="13" fillId="0" borderId="0" xfId="57" applyNumberFormat="1" applyFont="1" applyBorder="1" applyAlignment="1" applyProtection="1">
      <alignment horizontal="left"/>
      <protection locked="0"/>
    </xf>
    <xf numFmtId="0" fontId="3" fillId="0" borderId="0" xfId="0" applyFont="1" applyAlignment="1" applyProtection="1">
      <alignment/>
      <protection/>
    </xf>
    <xf numFmtId="0" fontId="9" fillId="0" borderId="0" xfId="0" applyFont="1" applyAlignment="1">
      <alignment/>
    </xf>
    <xf numFmtId="0" fontId="3" fillId="0" borderId="0" xfId="0" applyFont="1" applyAlignment="1">
      <alignment/>
    </xf>
    <xf numFmtId="0" fontId="3" fillId="0" borderId="0" xfId="57" applyFont="1" applyAlignment="1" applyProtection="1">
      <alignment horizontal="left"/>
      <protection/>
    </xf>
    <xf numFmtId="0" fontId="3" fillId="0" borderId="0" xfId="57" applyFont="1" applyAlignment="1" applyProtection="1">
      <alignment horizontal="left" vertical="top" wrapText="1"/>
      <protection/>
    </xf>
    <xf numFmtId="49" fontId="3" fillId="0" borderId="0" xfId="57" applyNumberFormat="1" applyFont="1" applyAlignment="1" applyProtection="1">
      <alignment horizontal="left"/>
      <protection/>
    </xf>
    <xf numFmtId="0" fontId="3" fillId="0" borderId="0" xfId="57" applyFont="1" applyProtection="1">
      <alignment/>
      <protection locked="0"/>
    </xf>
    <xf numFmtId="0" fontId="3" fillId="0" borderId="0" xfId="57" applyFont="1" applyAlignment="1" applyProtection="1">
      <alignment horizontal="left" vertical="top"/>
      <protection/>
    </xf>
    <xf numFmtId="0" fontId="3" fillId="0" borderId="0" xfId="0" applyFont="1" applyAlignment="1" applyProtection="1">
      <alignment/>
      <protection locked="0"/>
    </xf>
    <xf numFmtId="0" fontId="3" fillId="0" borderId="0" xfId="57" applyFont="1" applyAlignment="1" applyProtection="1">
      <alignment/>
      <protection locked="0"/>
    </xf>
    <xf numFmtId="0" fontId="3" fillId="0" borderId="0" xfId="57" applyFont="1" applyAlignment="1" applyProtection="1">
      <alignment horizontal="left" vertical="top"/>
      <protection locked="0"/>
    </xf>
    <xf numFmtId="0" fontId="3" fillId="0" borderId="0" xfId="57" applyFont="1" applyAlignment="1" applyProtection="1">
      <alignment vertical="top" wrapText="1"/>
      <protection/>
    </xf>
    <xf numFmtId="0" fontId="9" fillId="0" borderId="0" xfId="0" applyFont="1" applyAlignment="1" applyProtection="1">
      <alignment/>
      <protection locked="0"/>
    </xf>
    <xf numFmtId="0" fontId="9" fillId="0" borderId="0" xfId="0" applyFont="1" applyAlignment="1">
      <alignment horizontal="center"/>
    </xf>
    <xf numFmtId="0" fontId="3" fillId="0" borderId="0" xfId="0" applyFont="1" applyAlignment="1">
      <alignment vertical="top" wrapText="1"/>
    </xf>
    <xf numFmtId="49" fontId="12" fillId="0" borderId="0" xfId="57" applyNumberFormat="1" applyFont="1" applyBorder="1" applyAlignment="1" applyProtection="1">
      <alignment horizontal="left"/>
      <protection locked="0"/>
    </xf>
    <xf numFmtId="49" fontId="3" fillId="0" borderId="0" xfId="57" applyNumberFormat="1" applyFont="1" applyAlignment="1" applyProtection="1">
      <alignment vertical="top" wrapText="1"/>
      <protection/>
    </xf>
    <xf numFmtId="49" fontId="3" fillId="0" borderId="0" xfId="57" applyNumberFormat="1" applyFont="1" applyAlignment="1" applyProtection="1">
      <alignment horizontal="right"/>
      <protection/>
    </xf>
    <xf numFmtId="0" fontId="3" fillId="0" borderId="0" xfId="57" applyFont="1" applyAlignment="1" applyProtection="1">
      <alignment horizontal="left"/>
      <protection locked="0"/>
    </xf>
    <xf numFmtId="49" fontId="3" fillId="0" borderId="0" xfId="0" applyNumberFormat="1" applyFont="1" applyAlignment="1" applyProtection="1">
      <alignment horizontal="right"/>
      <protection locked="0"/>
    </xf>
    <xf numFmtId="0" fontId="3" fillId="0" borderId="0" xfId="57" applyFont="1" applyBorder="1" applyAlignment="1" applyProtection="1">
      <alignment horizontal="left" vertical="top"/>
      <protection/>
    </xf>
    <xf numFmtId="0" fontId="3" fillId="0" borderId="0" xfId="57" applyFont="1" applyBorder="1" applyAlignment="1" applyProtection="1">
      <alignment horizontal="left" vertical="top"/>
      <protection locked="0"/>
    </xf>
    <xf numFmtId="0" fontId="3" fillId="0" borderId="0" xfId="0" applyFont="1" applyAlignment="1">
      <alignment horizontal="left" vertical="top"/>
    </xf>
    <xf numFmtId="0" fontId="3" fillId="0" borderId="0" xfId="57" applyFont="1" applyAlignment="1" applyProtection="1">
      <alignment/>
      <protection/>
    </xf>
    <xf numFmtId="49" fontId="3" fillId="0" borderId="0" xfId="57" applyNumberFormat="1" applyFont="1" applyBorder="1" applyAlignment="1" applyProtection="1">
      <alignment horizontal="right"/>
      <protection/>
    </xf>
    <xf numFmtId="0" fontId="12" fillId="0" borderId="0" xfId="0" applyFont="1" applyAlignment="1" applyProtection="1">
      <alignment/>
      <protection locked="0"/>
    </xf>
    <xf numFmtId="0" fontId="3" fillId="0" borderId="0" xfId="57" applyFont="1" applyAlignment="1" applyProtection="1">
      <alignment horizontal="right"/>
      <protection/>
    </xf>
    <xf numFmtId="0" fontId="3" fillId="0" borderId="0" xfId="57" applyFont="1" applyProtection="1">
      <alignment/>
      <protection/>
    </xf>
    <xf numFmtId="0" fontId="9" fillId="0" borderId="0" xfId="57" applyFont="1" applyProtection="1">
      <alignment/>
      <protection locked="0"/>
    </xf>
    <xf numFmtId="0" fontId="9" fillId="0" borderId="0" xfId="57" applyFont="1" applyAlignment="1" applyProtection="1">
      <alignment horizontal="left" vertical="top"/>
      <protection/>
    </xf>
    <xf numFmtId="0" fontId="14" fillId="0" borderId="0" xfId="57" applyFont="1" applyFill="1" applyBorder="1" applyAlignment="1" applyProtection="1">
      <alignment vertical="center" textRotation="45"/>
      <protection locked="0"/>
    </xf>
    <xf numFmtId="0" fontId="14" fillId="0" borderId="0" xfId="57" applyFont="1" applyFill="1" applyBorder="1" applyAlignment="1" applyProtection="1">
      <alignment horizontal="left" vertical="center" textRotation="45"/>
      <protection locked="0"/>
    </xf>
    <xf numFmtId="0" fontId="16" fillId="0" borderId="0" xfId="57" applyFont="1">
      <alignment/>
      <protection/>
    </xf>
    <xf numFmtId="0" fontId="16" fillId="0" borderId="0" xfId="57" applyFont="1" applyFill="1">
      <alignment/>
      <protection/>
    </xf>
    <xf numFmtId="49" fontId="11" fillId="33" borderId="10" xfId="0" applyNumberFormat="1" applyFont="1" applyFill="1" applyBorder="1" applyAlignment="1" applyProtection="1">
      <alignment horizontal="left"/>
      <protection/>
    </xf>
    <xf numFmtId="49" fontId="9" fillId="0" borderId="0" xfId="0" applyNumberFormat="1" applyFont="1" applyAlignment="1" applyProtection="1">
      <alignment horizontal="left"/>
      <protection/>
    </xf>
    <xf numFmtId="0" fontId="3" fillId="0" borderId="0" xfId="0" applyFont="1" applyAlignment="1">
      <alignment horizontal="left" vertical="top" wrapText="1"/>
    </xf>
    <xf numFmtId="0" fontId="3" fillId="0" borderId="0" xfId="57" applyFont="1" applyAlignment="1" applyProtection="1">
      <alignment horizontal="left" vertical="top" wrapText="1"/>
      <protection/>
    </xf>
    <xf numFmtId="49" fontId="3" fillId="33" borderId="10" xfId="0" applyNumberFormat="1" applyFont="1" applyFill="1" applyBorder="1" applyAlignment="1" applyProtection="1">
      <alignment horizontal="right"/>
      <protection/>
    </xf>
    <xf numFmtId="0" fontId="3" fillId="33" borderId="10" xfId="57" applyFont="1" applyFill="1" applyBorder="1" applyAlignment="1" applyProtection="1">
      <alignment horizontal="right"/>
      <protection/>
    </xf>
    <xf numFmtId="0" fontId="3" fillId="33" borderId="10" xfId="0" applyFont="1" applyFill="1" applyBorder="1" applyAlignment="1" applyProtection="1">
      <alignment horizontal="right"/>
      <protection/>
    </xf>
    <xf numFmtId="0" fontId="3"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57" applyFont="1" applyAlignment="1" applyProtection="1">
      <alignment horizontal="left"/>
      <protection/>
    </xf>
    <xf numFmtId="49" fontId="3" fillId="0" borderId="0" xfId="57" applyNumberFormat="1" applyFont="1" applyAlignment="1" applyProtection="1">
      <alignment horizontal="left" vertical="top" wrapText="1"/>
      <protection/>
    </xf>
    <xf numFmtId="0" fontId="9" fillId="0" borderId="11" xfId="0" applyFont="1" applyBorder="1" applyAlignment="1" applyProtection="1">
      <alignment horizontal="left" vertical="top" wrapText="1"/>
      <protection locked="0"/>
    </xf>
    <xf numFmtId="0" fontId="3" fillId="0" borderId="12" xfId="0" applyFont="1" applyBorder="1" applyAlignment="1" applyProtection="1">
      <alignment horizontal="center"/>
      <protection locked="0"/>
    </xf>
    <xf numFmtId="49" fontId="3" fillId="0" borderId="0" xfId="57" applyNumberFormat="1" applyFont="1" applyAlignment="1" applyProtection="1">
      <alignment horizontal="left"/>
      <protection/>
    </xf>
    <xf numFmtId="0" fontId="3" fillId="0" borderId="0" xfId="0" applyFont="1" applyAlignment="1">
      <alignment horizontal="left" wrapText="1"/>
    </xf>
    <xf numFmtId="0" fontId="9" fillId="0" borderId="12" xfId="0" applyFont="1" applyBorder="1" applyAlignment="1" applyProtection="1">
      <alignment horizontal="left" vertical="top" wrapText="1"/>
      <protection locked="0"/>
    </xf>
    <xf numFmtId="0" fontId="8" fillId="0" borderId="0" xfId="0" applyFont="1" applyBorder="1" applyAlignment="1">
      <alignment wrapText="1"/>
    </xf>
    <xf numFmtId="0" fontId="16" fillId="0" borderId="0" xfId="0" applyFont="1" applyBorder="1" applyAlignment="1">
      <alignment wrapText="1"/>
    </xf>
    <xf numFmtId="0" fontId="3" fillId="0" borderId="0" xfId="0" applyFont="1" applyBorder="1" applyAlignment="1" applyProtection="1">
      <alignment horizontal="left" vertical="top" wrapText="1"/>
      <protection/>
    </xf>
    <xf numFmtId="49" fontId="3" fillId="0" borderId="12" xfId="0" applyNumberFormat="1" applyFont="1" applyBorder="1" applyAlignment="1">
      <alignment horizontal="left"/>
    </xf>
    <xf numFmtId="0" fontId="3" fillId="0" borderId="0" xfId="0" applyFont="1" applyAlignment="1">
      <alignment vertical="top" wrapText="1"/>
    </xf>
    <xf numFmtId="49" fontId="3" fillId="0" borderId="0" xfId="57" applyNumberFormat="1" applyFont="1" applyBorder="1" applyAlignment="1" applyProtection="1">
      <alignment horizontal="left" vertical="top" wrapText="1"/>
      <protection/>
    </xf>
    <xf numFmtId="49" fontId="3" fillId="0" borderId="11" xfId="0" applyNumberFormat="1" applyFont="1" applyBorder="1" applyAlignment="1" applyProtection="1">
      <alignment horizontal="left"/>
      <protection locked="0"/>
    </xf>
    <xf numFmtId="49" fontId="10" fillId="0" borderId="11" xfId="0" applyNumberFormat="1" applyFont="1" applyBorder="1" applyAlignment="1" applyProtection="1">
      <alignment horizontal="left"/>
      <protection locked="0"/>
    </xf>
    <xf numFmtId="49" fontId="9" fillId="0" borderId="0" xfId="0" applyNumberFormat="1" applyFont="1" applyAlignment="1" applyProtection="1">
      <alignment horizontal="left"/>
      <protection locked="0"/>
    </xf>
    <xf numFmtId="49" fontId="9" fillId="0" borderId="12" xfId="0" applyNumberFormat="1" applyFont="1" applyBorder="1" applyAlignment="1" applyProtection="1">
      <alignment horizontal="left"/>
      <protection locked="0"/>
    </xf>
    <xf numFmtId="0" fontId="9" fillId="0" borderId="0" xfId="57" applyFont="1" applyAlignment="1" applyProtection="1">
      <alignment horizontal="left"/>
      <protection locked="0"/>
    </xf>
    <xf numFmtId="0" fontId="9" fillId="0" borderId="12" xfId="57" applyFont="1" applyBorder="1" applyAlignment="1" applyProtection="1">
      <alignment horizontal="left"/>
      <protection locked="0"/>
    </xf>
    <xf numFmtId="49" fontId="9" fillId="0" borderId="13" xfId="0" applyNumberFormat="1" applyFont="1" applyBorder="1" applyAlignment="1" applyProtection="1">
      <alignment horizontal="left" vertical="top"/>
      <protection/>
    </xf>
    <xf numFmtId="49" fontId="9" fillId="0" borderId="0" xfId="0" applyNumberFormat="1" applyFont="1" applyAlignment="1" applyProtection="1">
      <alignment horizontal="left" vertical="top"/>
      <protection/>
    </xf>
    <xf numFmtId="49" fontId="11" fillId="33" borderId="10" xfId="0" applyNumberFormat="1" applyFont="1" applyFill="1" applyBorder="1" applyAlignment="1" applyProtection="1">
      <alignment horizontal="left"/>
      <protection/>
    </xf>
    <xf numFmtId="0" fontId="3" fillId="33" borderId="10" xfId="57" applyFont="1" applyFill="1" applyBorder="1" applyAlignment="1" applyProtection="1">
      <alignment horizontal="left"/>
      <protection/>
    </xf>
    <xf numFmtId="0" fontId="3" fillId="0" borderId="10" xfId="0" applyFont="1" applyBorder="1" applyAlignment="1" applyProtection="1">
      <alignment horizontal="left"/>
      <protection/>
    </xf>
    <xf numFmtId="0" fontId="3" fillId="0" borderId="14" xfId="57" applyFont="1" applyBorder="1" applyAlignment="1" applyProtection="1">
      <alignment horizontal="left"/>
      <protection/>
    </xf>
    <xf numFmtId="0" fontId="3" fillId="0" borderId="11" xfId="57" applyFont="1" applyBorder="1" applyAlignment="1" applyProtection="1">
      <alignment horizontal="left"/>
      <protection/>
    </xf>
    <xf numFmtId="0" fontId="3" fillId="0" borderId="15" xfId="57" applyFont="1" applyBorder="1" applyAlignment="1" applyProtection="1">
      <alignment horizontal="left"/>
      <protection/>
    </xf>
    <xf numFmtId="49" fontId="3" fillId="0" borderId="11" xfId="0" applyNumberFormat="1" applyFont="1" applyBorder="1" applyAlignment="1" applyProtection="1">
      <alignment horizontal="right"/>
      <protection/>
    </xf>
    <xf numFmtId="49" fontId="3" fillId="0" borderId="15" xfId="0" applyNumberFormat="1" applyFont="1" applyBorder="1" applyAlignment="1" applyProtection="1">
      <alignment horizontal="right"/>
      <protection/>
    </xf>
    <xf numFmtId="49" fontId="3" fillId="33" borderId="10" xfId="0" applyNumberFormat="1" applyFont="1" applyFill="1" applyBorder="1" applyAlignment="1" applyProtection="1">
      <alignment horizontal="center"/>
      <protection/>
    </xf>
    <xf numFmtId="0" fontId="3" fillId="0" borderId="0" xfId="0" applyFont="1" applyAlignment="1">
      <alignment horizontal="center" vertical="top"/>
    </xf>
    <xf numFmtId="0" fontId="3" fillId="0" borderId="0" xfId="0" applyFont="1" applyAlignment="1">
      <alignment horizontal="center" vertical="top"/>
    </xf>
    <xf numFmtId="49" fontId="3" fillId="0" borderId="0" xfId="0" applyNumberFormat="1" applyFont="1" applyAlignment="1" applyProtection="1">
      <alignment horizontal="justify" vertical="top" wrapText="1"/>
      <protection/>
    </xf>
    <xf numFmtId="49" fontId="11" fillId="0" borderId="0" xfId="0" applyNumberFormat="1" applyFont="1" applyAlignment="1" applyProtection="1">
      <alignment horizontal="justify" vertical="top" wrapText="1"/>
      <protection/>
    </xf>
    <xf numFmtId="49" fontId="3" fillId="0" borderId="0" xfId="0" applyNumberFormat="1" applyFont="1" applyBorder="1" applyAlignment="1">
      <alignment horizontal="left" wrapText="1"/>
    </xf>
    <xf numFmtId="49" fontId="15" fillId="0" borderId="0" xfId="0" applyNumberFormat="1" applyFont="1" applyAlignment="1">
      <alignment horizontal="left" vertical="top"/>
    </xf>
    <xf numFmtId="0" fontId="16" fillId="34" borderId="16" xfId="57" applyFont="1" applyFill="1" applyBorder="1" applyAlignment="1">
      <alignment horizontal="left"/>
      <protection/>
    </xf>
    <xf numFmtId="0" fontId="16" fillId="34" borderId="17" xfId="57" applyFont="1" applyFill="1" applyBorder="1" applyAlignment="1">
      <alignment horizontal="left"/>
      <protection/>
    </xf>
    <xf numFmtId="0" fontId="16" fillId="34" borderId="18" xfId="57" applyFont="1" applyFill="1" applyBorder="1" applyAlignment="1">
      <alignment horizontal="left"/>
      <protection/>
    </xf>
    <xf numFmtId="0" fontId="14" fillId="0" borderId="19" xfId="57" applyFont="1" applyBorder="1" applyAlignment="1" applyProtection="1">
      <alignment horizontal="center" vertical="center" textRotation="45"/>
      <protection locked="0"/>
    </xf>
    <xf numFmtId="49" fontId="16" fillId="0" borderId="20" xfId="57" applyNumberFormat="1" applyFont="1" applyBorder="1" applyAlignment="1">
      <alignment horizontal="left"/>
      <protection/>
    </xf>
    <xf numFmtId="49" fontId="15" fillId="0" borderId="20" xfId="0" applyNumberFormat="1" applyFont="1" applyBorder="1" applyAlignment="1">
      <alignment horizontal="left"/>
    </xf>
    <xf numFmtId="0" fontId="14" fillId="0" borderId="20" xfId="57" applyFont="1" applyBorder="1" applyAlignment="1" applyProtection="1">
      <alignment horizontal="left" vertical="center" textRotation="45"/>
      <protection locked="0"/>
    </xf>
    <xf numFmtId="0" fontId="14" fillId="0" borderId="0" xfId="57" applyFont="1" applyBorder="1" applyAlignment="1" applyProtection="1">
      <alignment horizontal="left" vertical="center" textRotation="45"/>
      <protection locked="0"/>
    </xf>
    <xf numFmtId="49" fontId="16" fillId="0" borderId="0" xfId="57" applyNumberFormat="1" applyFont="1" applyAlignment="1">
      <alignment horizontal="left"/>
      <protection/>
    </xf>
    <xf numFmtId="0" fontId="14" fillId="0" borderId="20" xfId="57" applyFont="1" applyFill="1" applyBorder="1" applyAlignment="1" applyProtection="1">
      <alignment horizontal="center" vertical="center" textRotation="45"/>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68">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patternType="solid">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pic>
      <xdr:nvPicPr>
        <xdr:cNvPr id="1" name="Picture 194"/>
        <xdr:cNvPicPr preferRelativeResize="1">
          <a:picLocks noChangeAspect="1"/>
        </xdr:cNvPicPr>
      </xdr:nvPicPr>
      <xdr:blipFill>
        <a:blip r:embed="rId1"/>
        <a:stretch>
          <a:fillRect/>
        </a:stretch>
      </xdr:blipFill>
      <xdr:spPr>
        <a:xfrm>
          <a:off x="59626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 name="Picture 195"/>
        <xdr:cNvPicPr preferRelativeResize="1">
          <a:picLocks noChangeAspect="1"/>
        </xdr:cNvPicPr>
      </xdr:nvPicPr>
      <xdr:blipFill>
        <a:blip r:embed="rId1"/>
        <a:stretch>
          <a:fillRect/>
        </a:stretch>
      </xdr:blipFill>
      <xdr:spPr>
        <a:xfrm>
          <a:off x="59626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3" name="Picture 196"/>
        <xdr:cNvPicPr preferRelativeResize="1">
          <a:picLocks noChangeAspect="1"/>
        </xdr:cNvPicPr>
      </xdr:nvPicPr>
      <xdr:blipFill>
        <a:blip r:embed="rId1"/>
        <a:stretch>
          <a:fillRect/>
        </a:stretch>
      </xdr:blipFill>
      <xdr:spPr>
        <a:xfrm>
          <a:off x="59626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4" name="Picture 197"/>
        <xdr:cNvPicPr preferRelativeResize="1">
          <a:picLocks noChangeAspect="1"/>
        </xdr:cNvPicPr>
      </xdr:nvPicPr>
      <xdr:blipFill>
        <a:blip r:embed="rId1"/>
        <a:stretch>
          <a:fillRect/>
        </a:stretch>
      </xdr:blipFill>
      <xdr:spPr>
        <a:xfrm>
          <a:off x="59626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198"/>
        <xdr:cNvPicPr preferRelativeResize="1">
          <a:picLocks noChangeAspect="1"/>
        </xdr:cNvPicPr>
      </xdr:nvPicPr>
      <xdr:blipFill>
        <a:blip r:embed="rId1"/>
        <a:stretch>
          <a:fillRect/>
        </a:stretch>
      </xdr:blipFill>
      <xdr:spPr>
        <a:xfrm>
          <a:off x="59626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sp>
      <xdr:nvSpPr>
        <xdr:cNvPr id="6" name="Freeform 199"/>
        <xdr:cNvSpPr>
          <a:spLocks/>
        </xdr:cNvSpPr>
      </xdr:nvSpPr>
      <xdr:spPr>
        <a:xfrm>
          <a:off x="5962650" y="0"/>
          <a:ext cx="0" cy="0"/>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0</xdr:row>
      <xdr:rowOff>0</xdr:rowOff>
    </xdr:from>
    <xdr:to>
      <xdr:col>12</xdr:col>
      <xdr:colOff>0</xdr:colOff>
      <xdr:row>0</xdr:row>
      <xdr:rowOff>0</xdr:rowOff>
    </xdr:to>
    <xdr:pic>
      <xdr:nvPicPr>
        <xdr:cNvPr id="7" name="Picture 200"/>
        <xdr:cNvPicPr preferRelativeResize="1">
          <a:picLocks noChangeAspect="1"/>
        </xdr:cNvPicPr>
      </xdr:nvPicPr>
      <xdr:blipFill>
        <a:blip r:embed="rId1"/>
        <a:stretch>
          <a:fillRect/>
        </a:stretch>
      </xdr:blipFill>
      <xdr:spPr>
        <a:xfrm>
          <a:off x="5962650" y="0"/>
          <a:ext cx="0" cy="0"/>
        </a:xfrm>
        <a:prstGeom prst="rect">
          <a:avLst/>
        </a:prstGeom>
        <a:noFill/>
        <a:ln w="9525" cmpd="sng">
          <a:noFill/>
        </a:ln>
      </xdr:spPr>
    </xdr:pic>
    <xdr:clientData/>
  </xdr:twoCellAnchor>
  <xdr:twoCellAnchor>
    <xdr:from>
      <xdr:col>5</xdr:col>
      <xdr:colOff>285750</xdr:colOff>
      <xdr:row>94</xdr:row>
      <xdr:rowOff>0</xdr:rowOff>
    </xdr:from>
    <xdr:to>
      <xdr:col>6</xdr:col>
      <xdr:colOff>0</xdr:colOff>
      <xdr:row>94</xdr:row>
      <xdr:rowOff>0</xdr:rowOff>
    </xdr:to>
    <xdr:pic>
      <xdr:nvPicPr>
        <xdr:cNvPr id="8" name="Picture 201"/>
        <xdr:cNvPicPr preferRelativeResize="1">
          <a:picLocks noChangeAspect="1"/>
        </xdr:cNvPicPr>
      </xdr:nvPicPr>
      <xdr:blipFill>
        <a:blip r:embed="rId1"/>
        <a:stretch>
          <a:fillRect/>
        </a:stretch>
      </xdr:blipFill>
      <xdr:spPr>
        <a:xfrm>
          <a:off x="2695575" y="15640050"/>
          <a:ext cx="200025" cy="0"/>
        </a:xfrm>
        <a:prstGeom prst="rect">
          <a:avLst/>
        </a:prstGeom>
        <a:noFill/>
        <a:ln w="9525" cmpd="sng">
          <a:noFill/>
        </a:ln>
      </xdr:spPr>
    </xdr:pic>
    <xdr:clientData/>
  </xdr:twoCellAnchor>
  <xdr:twoCellAnchor>
    <xdr:from>
      <xdr:col>5</xdr:col>
      <xdr:colOff>9525</xdr:colOff>
      <xdr:row>65</xdr:row>
      <xdr:rowOff>0</xdr:rowOff>
    </xdr:from>
    <xdr:to>
      <xdr:col>5</xdr:col>
      <xdr:colOff>209550</xdr:colOff>
      <xdr:row>65</xdr:row>
      <xdr:rowOff>0</xdr:rowOff>
    </xdr:to>
    <xdr:pic>
      <xdr:nvPicPr>
        <xdr:cNvPr id="9" name="Picture 202"/>
        <xdr:cNvPicPr preferRelativeResize="1">
          <a:picLocks noChangeAspect="1"/>
        </xdr:cNvPicPr>
      </xdr:nvPicPr>
      <xdr:blipFill>
        <a:blip r:embed="rId1"/>
        <a:stretch>
          <a:fillRect/>
        </a:stretch>
      </xdr:blipFill>
      <xdr:spPr>
        <a:xfrm>
          <a:off x="2419350" y="10944225"/>
          <a:ext cx="200025"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grpSp>
      <xdr:nvGrpSpPr>
        <xdr:cNvPr id="10" name="Group 203"/>
        <xdr:cNvGrpSpPr>
          <a:grpSpLocks noChangeAspect="1"/>
        </xdr:cNvGrpSpPr>
      </xdr:nvGrpSpPr>
      <xdr:grpSpPr>
        <a:xfrm>
          <a:off x="5962650" y="0"/>
          <a:ext cx="0" cy="0"/>
          <a:chOff x="180" y="360"/>
          <a:chExt cx="3420" cy="2145"/>
        </a:xfrm>
        <a:solidFill>
          <a:srgbClr val="FFFFFF"/>
        </a:solidFill>
      </xdr:grpSpPr>
      <xdr:sp>
        <xdr:nvSpPr>
          <xdr:cNvPr id="11" name="AutoShape 204"/>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 name="Freeform 205"/>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Freeform 206"/>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Freeform 207"/>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Freeform 208"/>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6" name="Group 209"/>
        <xdr:cNvGrpSpPr>
          <a:grpSpLocks noChangeAspect="1"/>
        </xdr:cNvGrpSpPr>
      </xdr:nvGrpSpPr>
      <xdr:grpSpPr>
        <a:xfrm>
          <a:off x="5962650" y="0"/>
          <a:ext cx="0" cy="0"/>
          <a:chOff x="180" y="360"/>
          <a:chExt cx="3420" cy="2145"/>
        </a:xfrm>
        <a:solidFill>
          <a:srgbClr val="FFFFFF"/>
        </a:solidFill>
      </xdr:grpSpPr>
      <xdr:sp>
        <xdr:nvSpPr>
          <xdr:cNvPr id="17" name="AutoShape 210"/>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 name="Freeform 211"/>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Freeform 212"/>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Freeform 213"/>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Freeform 214"/>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22" name="Group 215"/>
        <xdr:cNvGrpSpPr>
          <a:grpSpLocks noChangeAspect="1"/>
        </xdr:cNvGrpSpPr>
      </xdr:nvGrpSpPr>
      <xdr:grpSpPr>
        <a:xfrm>
          <a:off x="5962650" y="0"/>
          <a:ext cx="0" cy="0"/>
          <a:chOff x="180" y="360"/>
          <a:chExt cx="3420" cy="2145"/>
        </a:xfrm>
        <a:solidFill>
          <a:srgbClr val="FFFFFF"/>
        </a:solidFill>
      </xdr:grpSpPr>
      <xdr:sp>
        <xdr:nvSpPr>
          <xdr:cNvPr id="23" name="AutoShape 216"/>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Freeform 217"/>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Freeform 218"/>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6" name="Freeform 219"/>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7" name="Freeform 220"/>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28" name="Group 221"/>
        <xdr:cNvGrpSpPr>
          <a:grpSpLocks noChangeAspect="1"/>
        </xdr:cNvGrpSpPr>
      </xdr:nvGrpSpPr>
      <xdr:grpSpPr>
        <a:xfrm>
          <a:off x="5962650" y="0"/>
          <a:ext cx="0" cy="0"/>
          <a:chOff x="180" y="360"/>
          <a:chExt cx="3420" cy="2145"/>
        </a:xfrm>
        <a:solidFill>
          <a:srgbClr val="FFFFFF"/>
        </a:solidFill>
      </xdr:grpSpPr>
      <xdr:sp>
        <xdr:nvSpPr>
          <xdr:cNvPr id="29" name="AutoShape 222"/>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 name="Freeform 223"/>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1" name="Freeform 224"/>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2" name="Freeform 225"/>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3" name="Freeform 226"/>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34" name="Group 227"/>
        <xdr:cNvGrpSpPr>
          <a:grpSpLocks noChangeAspect="1"/>
        </xdr:cNvGrpSpPr>
      </xdr:nvGrpSpPr>
      <xdr:grpSpPr>
        <a:xfrm>
          <a:off x="5962650" y="0"/>
          <a:ext cx="0" cy="0"/>
          <a:chOff x="180" y="360"/>
          <a:chExt cx="3420" cy="2145"/>
        </a:xfrm>
        <a:solidFill>
          <a:srgbClr val="FFFFFF"/>
        </a:solidFill>
      </xdr:grpSpPr>
      <xdr:sp>
        <xdr:nvSpPr>
          <xdr:cNvPr id="35" name="AutoShape 228"/>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6" name="Freeform 229"/>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7" name="Freeform 230"/>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Freeform 231"/>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9" name="Freeform 232"/>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40" name="Group 233"/>
        <xdr:cNvGrpSpPr>
          <a:grpSpLocks noChangeAspect="1"/>
        </xdr:cNvGrpSpPr>
      </xdr:nvGrpSpPr>
      <xdr:grpSpPr>
        <a:xfrm>
          <a:off x="5962650" y="0"/>
          <a:ext cx="0" cy="0"/>
          <a:chOff x="180" y="360"/>
          <a:chExt cx="3420" cy="2145"/>
        </a:xfrm>
        <a:solidFill>
          <a:srgbClr val="FFFFFF"/>
        </a:solidFill>
      </xdr:grpSpPr>
      <xdr:sp>
        <xdr:nvSpPr>
          <xdr:cNvPr id="41" name="AutoShape 234"/>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 name="Freeform 235"/>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3" name="Freeform 236"/>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4" name="Freeform 237"/>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5" name="Freeform 238"/>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46" name="Group 239"/>
        <xdr:cNvGrpSpPr>
          <a:grpSpLocks noChangeAspect="1"/>
        </xdr:cNvGrpSpPr>
      </xdr:nvGrpSpPr>
      <xdr:grpSpPr>
        <a:xfrm>
          <a:off x="5962650" y="0"/>
          <a:ext cx="0" cy="0"/>
          <a:chOff x="180" y="360"/>
          <a:chExt cx="3420" cy="2145"/>
        </a:xfrm>
        <a:solidFill>
          <a:srgbClr val="FFFFFF"/>
        </a:solidFill>
      </xdr:grpSpPr>
      <xdr:sp>
        <xdr:nvSpPr>
          <xdr:cNvPr id="47" name="AutoShape 240"/>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8" name="Freeform 241"/>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9" name="Freeform 242"/>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0" name="Freeform 243"/>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1" name="Freeform 244"/>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52" name="Group 245"/>
        <xdr:cNvGrpSpPr>
          <a:grpSpLocks noChangeAspect="1"/>
        </xdr:cNvGrpSpPr>
      </xdr:nvGrpSpPr>
      <xdr:grpSpPr>
        <a:xfrm>
          <a:off x="5962650" y="0"/>
          <a:ext cx="0" cy="0"/>
          <a:chOff x="180" y="360"/>
          <a:chExt cx="3420" cy="2145"/>
        </a:xfrm>
        <a:solidFill>
          <a:srgbClr val="FFFFFF"/>
        </a:solidFill>
      </xdr:grpSpPr>
      <xdr:sp>
        <xdr:nvSpPr>
          <xdr:cNvPr id="53" name="AutoShape 246"/>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4" name="Freeform 247"/>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5" name="Freeform 248"/>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6" name="Freeform 249"/>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7" name="Freeform 250"/>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58" name="Group 251"/>
        <xdr:cNvGrpSpPr>
          <a:grpSpLocks noChangeAspect="1"/>
        </xdr:cNvGrpSpPr>
      </xdr:nvGrpSpPr>
      <xdr:grpSpPr>
        <a:xfrm>
          <a:off x="5962650" y="0"/>
          <a:ext cx="0" cy="0"/>
          <a:chOff x="180" y="360"/>
          <a:chExt cx="3420" cy="2145"/>
        </a:xfrm>
        <a:solidFill>
          <a:srgbClr val="FFFFFF"/>
        </a:solidFill>
      </xdr:grpSpPr>
      <xdr:sp>
        <xdr:nvSpPr>
          <xdr:cNvPr id="59" name="AutoShape 252"/>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0" name="Freeform 253"/>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1" name="Freeform 254"/>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2" name="Freeform 255"/>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3" name="Freeform 256"/>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64" name="Group 257"/>
        <xdr:cNvGrpSpPr>
          <a:grpSpLocks noChangeAspect="1"/>
        </xdr:cNvGrpSpPr>
      </xdr:nvGrpSpPr>
      <xdr:grpSpPr>
        <a:xfrm>
          <a:off x="5962650" y="0"/>
          <a:ext cx="0" cy="0"/>
          <a:chOff x="180" y="360"/>
          <a:chExt cx="3420" cy="2145"/>
        </a:xfrm>
        <a:solidFill>
          <a:srgbClr val="FFFFFF"/>
        </a:solidFill>
      </xdr:grpSpPr>
      <xdr:sp>
        <xdr:nvSpPr>
          <xdr:cNvPr id="65" name="AutoShape 258"/>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6" name="Freeform 259"/>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7" name="Freeform 260"/>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8" name="Freeform 261"/>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9" name="Freeform 262"/>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70" name="Group 263"/>
        <xdr:cNvGrpSpPr>
          <a:grpSpLocks noChangeAspect="1"/>
        </xdr:cNvGrpSpPr>
      </xdr:nvGrpSpPr>
      <xdr:grpSpPr>
        <a:xfrm>
          <a:off x="5962650" y="0"/>
          <a:ext cx="0" cy="0"/>
          <a:chOff x="180" y="360"/>
          <a:chExt cx="3420" cy="2145"/>
        </a:xfrm>
        <a:solidFill>
          <a:srgbClr val="FFFFFF"/>
        </a:solidFill>
      </xdr:grpSpPr>
      <xdr:sp>
        <xdr:nvSpPr>
          <xdr:cNvPr id="71" name="AutoShape 264"/>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2" name="Freeform 265"/>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3" name="Freeform 266"/>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4" name="Freeform 267"/>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5" name="Freeform 268"/>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76" name="Group 269"/>
        <xdr:cNvGrpSpPr>
          <a:grpSpLocks noChangeAspect="1"/>
        </xdr:cNvGrpSpPr>
      </xdr:nvGrpSpPr>
      <xdr:grpSpPr>
        <a:xfrm>
          <a:off x="5962650" y="0"/>
          <a:ext cx="0" cy="0"/>
          <a:chOff x="180" y="360"/>
          <a:chExt cx="3420" cy="2145"/>
        </a:xfrm>
        <a:solidFill>
          <a:srgbClr val="FFFFFF"/>
        </a:solidFill>
      </xdr:grpSpPr>
      <xdr:sp>
        <xdr:nvSpPr>
          <xdr:cNvPr id="77" name="AutoShape 270"/>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8" name="Freeform 271"/>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9" name="Freeform 272"/>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80" name="Freeform 273"/>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81" name="Freeform 274"/>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82" name="Group 275"/>
        <xdr:cNvGrpSpPr>
          <a:grpSpLocks noChangeAspect="1"/>
        </xdr:cNvGrpSpPr>
      </xdr:nvGrpSpPr>
      <xdr:grpSpPr>
        <a:xfrm>
          <a:off x="5962650" y="0"/>
          <a:ext cx="0" cy="0"/>
          <a:chOff x="180" y="360"/>
          <a:chExt cx="3420" cy="2145"/>
        </a:xfrm>
        <a:solidFill>
          <a:srgbClr val="FFFFFF"/>
        </a:solidFill>
      </xdr:grpSpPr>
      <xdr:sp>
        <xdr:nvSpPr>
          <xdr:cNvPr id="83" name="AutoShape 276"/>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4" name="Freeform 277"/>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85" name="Freeform 278"/>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86" name="Freeform 279"/>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87" name="Freeform 280"/>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88" name="Group 281"/>
        <xdr:cNvGrpSpPr>
          <a:grpSpLocks noChangeAspect="1"/>
        </xdr:cNvGrpSpPr>
      </xdr:nvGrpSpPr>
      <xdr:grpSpPr>
        <a:xfrm>
          <a:off x="5962650" y="0"/>
          <a:ext cx="0" cy="0"/>
          <a:chOff x="180" y="360"/>
          <a:chExt cx="3420" cy="2145"/>
        </a:xfrm>
        <a:solidFill>
          <a:srgbClr val="FFFFFF"/>
        </a:solidFill>
      </xdr:grpSpPr>
      <xdr:sp>
        <xdr:nvSpPr>
          <xdr:cNvPr id="89" name="AutoShape 282"/>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0" name="Freeform 283"/>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1" name="Freeform 284"/>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2" name="Freeform 285"/>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3" name="Freeform 286"/>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94" name="Group 287"/>
        <xdr:cNvGrpSpPr>
          <a:grpSpLocks noChangeAspect="1"/>
        </xdr:cNvGrpSpPr>
      </xdr:nvGrpSpPr>
      <xdr:grpSpPr>
        <a:xfrm>
          <a:off x="5962650" y="0"/>
          <a:ext cx="0" cy="0"/>
          <a:chOff x="180" y="360"/>
          <a:chExt cx="3420" cy="2145"/>
        </a:xfrm>
        <a:solidFill>
          <a:srgbClr val="FFFFFF"/>
        </a:solidFill>
      </xdr:grpSpPr>
      <xdr:sp>
        <xdr:nvSpPr>
          <xdr:cNvPr id="95" name="AutoShape 288"/>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6" name="Freeform 289"/>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7" name="Freeform 290"/>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8" name="Freeform 291"/>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9" name="Freeform 292"/>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00" name="Group 293"/>
        <xdr:cNvGrpSpPr>
          <a:grpSpLocks noChangeAspect="1"/>
        </xdr:cNvGrpSpPr>
      </xdr:nvGrpSpPr>
      <xdr:grpSpPr>
        <a:xfrm>
          <a:off x="5962650" y="0"/>
          <a:ext cx="0" cy="0"/>
          <a:chOff x="180" y="360"/>
          <a:chExt cx="3420" cy="2145"/>
        </a:xfrm>
        <a:solidFill>
          <a:srgbClr val="FFFFFF"/>
        </a:solidFill>
      </xdr:grpSpPr>
      <xdr:sp>
        <xdr:nvSpPr>
          <xdr:cNvPr id="101" name="AutoShape 294"/>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2" name="Freeform 295"/>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3" name="Freeform 296"/>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4" name="Freeform 297"/>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5" name="Freeform 298"/>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06" name="Group 299"/>
        <xdr:cNvGrpSpPr>
          <a:grpSpLocks noChangeAspect="1"/>
        </xdr:cNvGrpSpPr>
      </xdr:nvGrpSpPr>
      <xdr:grpSpPr>
        <a:xfrm>
          <a:off x="5962650" y="0"/>
          <a:ext cx="0" cy="0"/>
          <a:chOff x="180" y="360"/>
          <a:chExt cx="3420" cy="2145"/>
        </a:xfrm>
        <a:solidFill>
          <a:srgbClr val="FFFFFF"/>
        </a:solidFill>
      </xdr:grpSpPr>
      <xdr:sp>
        <xdr:nvSpPr>
          <xdr:cNvPr id="107" name="AutoShape 300"/>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8" name="Freeform 301"/>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9" name="Freeform 302"/>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0" name="Freeform 303"/>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1" name="Freeform 304"/>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12" name="Group 305"/>
        <xdr:cNvGrpSpPr>
          <a:grpSpLocks noChangeAspect="1"/>
        </xdr:cNvGrpSpPr>
      </xdr:nvGrpSpPr>
      <xdr:grpSpPr>
        <a:xfrm>
          <a:off x="5962650" y="0"/>
          <a:ext cx="0" cy="0"/>
          <a:chOff x="180" y="360"/>
          <a:chExt cx="3420" cy="2145"/>
        </a:xfrm>
        <a:solidFill>
          <a:srgbClr val="FFFFFF"/>
        </a:solidFill>
      </xdr:grpSpPr>
      <xdr:sp>
        <xdr:nvSpPr>
          <xdr:cNvPr id="113" name="AutoShape 306"/>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4" name="Freeform 307"/>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5" name="Freeform 308"/>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6" name="Freeform 309"/>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7" name="Freeform 310"/>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18" name="Group 311"/>
        <xdr:cNvGrpSpPr>
          <a:grpSpLocks noChangeAspect="1"/>
        </xdr:cNvGrpSpPr>
      </xdr:nvGrpSpPr>
      <xdr:grpSpPr>
        <a:xfrm>
          <a:off x="5962650" y="0"/>
          <a:ext cx="0" cy="0"/>
          <a:chOff x="180" y="360"/>
          <a:chExt cx="3420" cy="2145"/>
        </a:xfrm>
        <a:solidFill>
          <a:srgbClr val="FFFFFF"/>
        </a:solidFill>
      </xdr:grpSpPr>
      <xdr:sp>
        <xdr:nvSpPr>
          <xdr:cNvPr id="119" name="AutoShape 312"/>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0" name="Freeform 313"/>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1" name="Freeform 314"/>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2" name="Freeform 315"/>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3" name="Freeform 316"/>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24" name="Group 317"/>
        <xdr:cNvGrpSpPr>
          <a:grpSpLocks noChangeAspect="1"/>
        </xdr:cNvGrpSpPr>
      </xdr:nvGrpSpPr>
      <xdr:grpSpPr>
        <a:xfrm>
          <a:off x="5962650" y="0"/>
          <a:ext cx="0" cy="0"/>
          <a:chOff x="180" y="360"/>
          <a:chExt cx="3420" cy="2145"/>
        </a:xfrm>
        <a:solidFill>
          <a:srgbClr val="FFFFFF"/>
        </a:solidFill>
      </xdr:grpSpPr>
      <xdr:sp>
        <xdr:nvSpPr>
          <xdr:cNvPr id="125" name="AutoShape 318"/>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6" name="Freeform 319"/>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7" name="Freeform 320"/>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8" name="Freeform 321"/>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9" name="Freeform 322"/>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30" name="Group 323"/>
        <xdr:cNvGrpSpPr>
          <a:grpSpLocks noChangeAspect="1"/>
        </xdr:cNvGrpSpPr>
      </xdr:nvGrpSpPr>
      <xdr:grpSpPr>
        <a:xfrm>
          <a:off x="5962650" y="0"/>
          <a:ext cx="0" cy="0"/>
          <a:chOff x="180" y="360"/>
          <a:chExt cx="3420" cy="2145"/>
        </a:xfrm>
        <a:solidFill>
          <a:srgbClr val="FFFFFF"/>
        </a:solidFill>
      </xdr:grpSpPr>
      <xdr:sp>
        <xdr:nvSpPr>
          <xdr:cNvPr id="131" name="AutoShape 324"/>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2" name="Freeform 325"/>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3" name="Freeform 326"/>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4" name="Freeform 327"/>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5" name="Freeform 328"/>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36" name="Group 329"/>
        <xdr:cNvGrpSpPr>
          <a:grpSpLocks noChangeAspect="1"/>
        </xdr:cNvGrpSpPr>
      </xdr:nvGrpSpPr>
      <xdr:grpSpPr>
        <a:xfrm>
          <a:off x="5962650" y="0"/>
          <a:ext cx="0" cy="0"/>
          <a:chOff x="180" y="360"/>
          <a:chExt cx="3420" cy="2145"/>
        </a:xfrm>
        <a:solidFill>
          <a:srgbClr val="FFFFFF"/>
        </a:solidFill>
      </xdr:grpSpPr>
      <xdr:sp>
        <xdr:nvSpPr>
          <xdr:cNvPr id="137" name="AutoShape 330"/>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8" name="Freeform 331"/>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9" name="Freeform 332"/>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0" name="Freeform 333"/>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1" name="Freeform 334"/>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42" name="Group 335"/>
        <xdr:cNvGrpSpPr>
          <a:grpSpLocks noChangeAspect="1"/>
        </xdr:cNvGrpSpPr>
      </xdr:nvGrpSpPr>
      <xdr:grpSpPr>
        <a:xfrm>
          <a:off x="5962650" y="0"/>
          <a:ext cx="0" cy="0"/>
          <a:chOff x="180" y="360"/>
          <a:chExt cx="3420" cy="2145"/>
        </a:xfrm>
        <a:solidFill>
          <a:srgbClr val="FFFFFF"/>
        </a:solidFill>
      </xdr:grpSpPr>
      <xdr:sp>
        <xdr:nvSpPr>
          <xdr:cNvPr id="143" name="AutoShape 336"/>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4" name="Freeform 337"/>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5" name="Freeform 338"/>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6" name="Freeform 339"/>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7" name="Freeform 340"/>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48" name="Group 341"/>
        <xdr:cNvGrpSpPr>
          <a:grpSpLocks noChangeAspect="1"/>
        </xdr:cNvGrpSpPr>
      </xdr:nvGrpSpPr>
      <xdr:grpSpPr>
        <a:xfrm>
          <a:off x="5962650" y="0"/>
          <a:ext cx="0" cy="0"/>
          <a:chOff x="180" y="360"/>
          <a:chExt cx="3420" cy="2145"/>
        </a:xfrm>
        <a:solidFill>
          <a:srgbClr val="FFFFFF"/>
        </a:solidFill>
      </xdr:grpSpPr>
      <xdr:sp>
        <xdr:nvSpPr>
          <xdr:cNvPr id="149" name="AutoShape 342"/>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50" name="Freeform 343"/>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1" name="Freeform 344"/>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2" name="Freeform 345"/>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3" name="Freeform 346"/>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54" name="Group 347"/>
        <xdr:cNvGrpSpPr>
          <a:grpSpLocks noChangeAspect="1"/>
        </xdr:cNvGrpSpPr>
      </xdr:nvGrpSpPr>
      <xdr:grpSpPr>
        <a:xfrm>
          <a:off x="5962650" y="0"/>
          <a:ext cx="0" cy="0"/>
          <a:chOff x="180" y="360"/>
          <a:chExt cx="3420" cy="2145"/>
        </a:xfrm>
        <a:solidFill>
          <a:srgbClr val="FFFFFF"/>
        </a:solidFill>
      </xdr:grpSpPr>
      <xdr:sp>
        <xdr:nvSpPr>
          <xdr:cNvPr id="155" name="AutoShape 348"/>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56" name="Freeform 349"/>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7" name="Freeform 350"/>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8" name="Freeform 351"/>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9" name="Freeform 352"/>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60" name="Group 353"/>
        <xdr:cNvGrpSpPr>
          <a:grpSpLocks noChangeAspect="1"/>
        </xdr:cNvGrpSpPr>
      </xdr:nvGrpSpPr>
      <xdr:grpSpPr>
        <a:xfrm>
          <a:off x="5962650" y="0"/>
          <a:ext cx="0" cy="0"/>
          <a:chOff x="180" y="360"/>
          <a:chExt cx="3420" cy="2145"/>
        </a:xfrm>
        <a:solidFill>
          <a:srgbClr val="FFFFFF"/>
        </a:solidFill>
      </xdr:grpSpPr>
      <xdr:sp>
        <xdr:nvSpPr>
          <xdr:cNvPr id="161" name="AutoShape 354"/>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2" name="Freeform 355"/>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3" name="Freeform 356"/>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4" name="Freeform 357"/>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5" name="Freeform 358"/>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0</xdr:colOff>
      <xdr:row>0</xdr:row>
      <xdr:rowOff>0</xdr:rowOff>
    </xdr:from>
    <xdr:to>
      <xdr:col>12</xdr:col>
      <xdr:colOff>0</xdr:colOff>
      <xdr:row>0</xdr:row>
      <xdr:rowOff>0</xdr:rowOff>
    </xdr:to>
    <xdr:grpSp>
      <xdr:nvGrpSpPr>
        <xdr:cNvPr id="166" name="Group 359"/>
        <xdr:cNvGrpSpPr>
          <a:grpSpLocks noChangeAspect="1"/>
        </xdr:cNvGrpSpPr>
      </xdr:nvGrpSpPr>
      <xdr:grpSpPr>
        <a:xfrm>
          <a:off x="5962650" y="0"/>
          <a:ext cx="0" cy="0"/>
          <a:chOff x="180" y="360"/>
          <a:chExt cx="3420" cy="2145"/>
        </a:xfrm>
        <a:solidFill>
          <a:srgbClr val="FFFFFF"/>
        </a:solidFill>
      </xdr:grpSpPr>
      <xdr:sp>
        <xdr:nvSpPr>
          <xdr:cNvPr id="167" name="AutoShape 360"/>
          <xdr:cNvSpPr>
            <a:spLocks noChangeAspect="1"/>
          </xdr:cNvSpPr>
        </xdr:nvSpPr>
        <xdr:spPr>
          <a:xfrm>
            <a:off x="180" y="360"/>
            <a:ext cx="3420" cy="214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8" name="Freeform 361"/>
          <xdr:cNvSpPr>
            <a:spLocks noChangeAspect="1"/>
          </xdr:cNvSpPr>
        </xdr:nvSpPr>
        <xdr:spPr>
          <a:xfrm>
            <a:off x="571" y="713"/>
            <a:ext cx="2773" cy="1438"/>
          </a:xfrm>
          <a:custGeom>
            <a:pathLst>
              <a:path h="1438" w="2773">
                <a:moveTo>
                  <a:pt x="0" y="728"/>
                </a:moveTo>
                <a:lnTo>
                  <a:pt x="556" y="136"/>
                </a:lnTo>
                <a:lnTo>
                  <a:pt x="1297" y="0"/>
                </a:lnTo>
                <a:lnTo>
                  <a:pt x="1874" y="49"/>
                </a:lnTo>
                <a:lnTo>
                  <a:pt x="2773" y="821"/>
                </a:lnTo>
                <a:lnTo>
                  <a:pt x="2447" y="1117"/>
                </a:lnTo>
                <a:lnTo>
                  <a:pt x="1740" y="1438"/>
                </a:lnTo>
                <a:lnTo>
                  <a:pt x="1024" y="1438"/>
                </a:lnTo>
                <a:lnTo>
                  <a:pt x="556" y="1319"/>
                </a:lnTo>
                <a:lnTo>
                  <a:pt x="0" y="728"/>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9" name="Freeform 362"/>
          <xdr:cNvSpPr>
            <a:spLocks noChangeAspect="1"/>
          </xdr:cNvSpPr>
        </xdr:nvSpPr>
        <xdr:spPr>
          <a:xfrm>
            <a:off x="273" y="607"/>
            <a:ext cx="3276" cy="1001"/>
          </a:xfrm>
          <a:custGeom>
            <a:pathLst>
              <a:path h="1001" w="3276">
                <a:moveTo>
                  <a:pt x="0" y="961"/>
                </a:moveTo>
                <a:lnTo>
                  <a:pt x="29" y="924"/>
                </a:lnTo>
                <a:lnTo>
                  <a:pt x="63" y="878"/>
                </a:lnTo>
                <a:lnTo>
                  <a:pt x="87" y="853"/>
                </a:lnTo>
                <a:lnTo>
                  <a:pt x="110" y="823"/>
                </a:lnTo>
                <a:lnTo>
                  <a:pt x="140" y="793"/>
                </a:lnTo>
                <a:lnTo>
                  <a:pt x="167" y="758"/>
                </a:lnTo>
                <a:lnTo>
                  <a:pt x="201" y="720"/>
                </a:lnTo>
                <a:lnTo>
                  <a:pt x="237" y="680"/>
                </a:lnTo>
                <a:lnTo>
                  <a:pt x="273" y="639"/>
                </a:lnTo>
                <a:lnTo>
                  <a:pt x="313" y="598"/>
                </a:lnTo>
                <a:lnTo>
                  <a:pt x="355" y="557"/>
                </a:lnTo>
                <a:lnTo>
                  <a:pt x="398" y="515"/>
                </a:lnTo>
                <a:lnTo>
                  <a:pt x="444" y="472"/>
                </a:lnTo>
                <a:lnTo>
                  <a:pt x="488" y="431"/>
                </a:lnTo>
                <a:lnTo>
                  <a:pt x="540" y="387"/>
                </a:lnTo>
                <a:lnTo>
                  <a:pt x="586" y="345"/>
                </a:lnTo>
                <a:lnTo>
                  <a:pt x="639" y="306"/>
                </a:lnTo>
                <a:lnTo>
                  <a:pt x="692" y="267"/>
                </a:lnTo>
                <a:lnTo>
                  <a:pt x="745" y="229"/>
                </a:lnTo>
                <a:lnTo>
                  <a:pt x="800" y="194"/>
                </a:lnTo>
                <a:lnTo>
                  <a:pt x="813" y="183"/>
                </a:lnTo>
                <a:lnTo>
                  <a:pt x="828" y="177"/>
                </a:lnTo>
                <a:lnTo>
                  <a:pt x="841" y="169"/>
                </a:lnTo>
                <a:lnTo>
                  <a:pt x="854" y="160"/>
                </a:lnTo>
                <a:lnTo>
                  <a:pt x="868" y="151"/>
                </a:lnTo>
                <a:lnTo>
                  <a:pt x="881" y="145"/>
                </a:lnTo>
                <a:lnTo>
                  <a:pt x="910" y="128"/>
                </a:lnTo>
                <a:lnTo>
                  <a:pt x="937" y="114"/>
                </a:lnTo>
                <a:lnTo>
                  <a:pt x="968" y="101"/>
                </a:lnTo>
                <a:lnTo>
                  <a:pt x="995" y="88"/>
                </a:lnTo>
                <a:lnTo>
                  <a:pt x="1024" y="78"/>
                </a:lnTo>
                <a:lnTo>
                  <a:pt x="1052" y="65"/>
                </a:lnTo>
                <a:lnTo>
                  <a:pt x="1080" y="54"/>
                </a:lnTo>
                <a:lnTo>
                  <a:pt x="1109" y="46"/>
                </a:lnTo>
                <a:lnTo>
                  <a:pt x="1136" y="38"/>
                </a:lnTo>
                <a:lnTo>
                  <a:pt x="1166" y="32"/>
                </a:lnTo>
                <a:lnTo>
                  <a:pt x="1194" y="24"/>
                </a:lnTo>
                <a:lnTo>
                  <a:pt x="1253" y="15"/>
                </a:lnTo>
                <a:lnTo>
                  <a:pt x="1310" y="9"/>
                </a:lnTo>
                <a:lnTo>
                  <a:pt x="1365" y="5"/>
                </a:lnTo>
                <a:lnTo>
                  <a:pt x="1421" y="3"/>
                </a:lnTo>
                <a:lnTo>
                  <a:pt x="1477" y="0"/>
                </a:lnTo>
                <a:lnTo>
                  <a:pt x="1583" y="3"/>
                </a:lnTo>
                <a:lnTo>
                  <a:pt x="1687" y="12"/>
                </a:lnTo>
                <a:lnTo>
                  <a:pt x="1884" y="44"/>
                </a:lnTo>
                <a:lnTo>
                  <a:pt x="2070" y="93"/>
                </a:lnTo>
                <a:lnTo>
                  <a:pt x="2159" y="123"/>
                </a:lnTo>
                <a:lnTo>
                  <a:pt x="2203" y="142"/>
                </a:lnTo>
                <a:lnTo>
                  <a:pt x="2246" y="160"/>
                </a:lnTo>
                <a:lnTo>
                  <a:pt x="2289" y="177"/>
                </a:lnTo>
                <a:lnTo>
                  <a:pt x="2329" y="198"/>
                </a:lnTo>
                <a:lnTo>
                  <a:pt x="2368" y="217"/>
                </a:lnTo>
                <a:lnTo>
                  <a:pt x="2413" y="239"/>
                </a:lnTo>
                <a:lnTo>
                  <a:pt x="2451" y="258"/>
                </a:lnTo>
                <a:lnTo>
                  <a:pt x="2489" y="283"/>
                </a:lnTo>
                <a:lnTo>
                  <a:pt x="2529" y="306"/>
                </a:lnTo>
                <a:lnTo>
                  <a:pt x="2568" y="327"/>
                </a:lnTo>
                <a:lnTo>
                  <a:pt x="2606" y="352"/>
                </a:lnTo>
                <a:lnTo>
                  <a:pt x="2641" y="375"/>
                </a:lnTo>
                <a:lnTo>
                  <a:pt x="2680" y="401"/>
                </a:lnTo>
                <a:lnTo>
                  <a:pt x="2715" y="422"/>
                </a:lnTo>
                <a:lnTo>
                  <a:pt x="2749" y="449"/>
                </a:lnTo>
                <a:lnTo>
                  <a:pt x="2786" y="474"/>
                </a:lnTo>
                <a:lnTo>
                  <a:pt x="2802" y="485"/>
                </a:lnTo>
                <a:lnTo>
                  <a:pt x="2820" y="497"/>
                </a:lnTo>
                <a:lnTo>
                  <a:pt x="2835" y="513"/>
                </a:lnTo>
                <a:lnTo>
                  <a:pt x="2851" y="523"/>
                </a:lnTo>
                <a:lnTo>
                  <a:pt x="2864" y="537"/>
                </a:lnTo>
                <a:lnTo>
                  <a:pt x="2881" y="550"/>
                </a:lnTo>
                <a:lnTo>
                  <a:pt x="2895" y="563"/>
                </a:lnTo>
                <a:lnTo>
                  <a:pt x="2908" y="573"/>
                </a:lnTo>
                <a:lnTo>
                  <a:pt x="2923" y="586"/>
                </a:lnTo>
                <a:lnTo>
                  <a:pt x="2935" y="598"/>
                </a:lnTo>
                <a:lnTo>
                  <a:pt x="2951" y="610"/>
                </a:lnTo>
                <a:lnTo>
                  <a:pt x="2966" y="625"/>
                </a:lnTo>
                <a:lnTo>
                  <a:pt x="2978" y="638"/>
                </a:lnTo>
                <a:lnTo>
                  <a:pt x="2988" y="648"/>
                </a:lnTo>
                <a:lnTo>
                  <a:pt x="3003" y="661"/>
                </a:lnTo>
                <a:lnTo>
                  <a:pt x="3015" y="674"/>
                </a:lnTo>
                <a:lnTo>
                  <a:pt x="3027" y="685"/>
                </a:lnTo>
                <a:lnTo>
                  <a:pt x="3037" y="698"/>
                </a:lnTo>
                <a:lnTo>
                  <a:pt x="3047" y="708"/>
                </a:lnTo>
                <a:lnTo>
                  <a:pt x="3061" y="721"/>
                </a:lnTo>
                <a:lnTo>
                  <a:pt x="3084" y="743"/>
                </a:lnTo>
                <a:lnTo>
                  <a:pt x="3103" y="767"/>
                </a:lnTo>
                <a:lnTo>
                  <a:pt x="3139" y="810"/>
                </a:lnTo>
                <a:lnTo>
                  <a:pt x="3171" y="849"/>
                </a:lnTo>
                <a:lnTo>
                  <a:pt x="3198" y="887"/>
                </a:lnTo>
                <a:lnTo>
                  <a:pt x="3241" y="946"/>
                </a:lnTo>
                <a:lnTo>
                  <a:pt x="3276" y="1001"/>
                </a:lnTo>
                <a:lnTo>
                  <a:pt x="2842" y="993"/>
                </a:lnTo>
                <a:lnTo>
                  <a:pt x="2826" y="974"/>
                </a:lnTo>
                <a:lnTo>
                  <a:pt x="2777" y="911"/>
                </a:lnTo>
                <a:lnTo>
                  <a:pt x="2742" y="871"/>
                </a:lnTo>
                <a:lnTo>
                  <a:pt x="2722" y="846"/>
                </a:lnTo>
                <a:lnTo>
                  <a:pt x="2709" y="837"/>
                </a:lnTo>
                <a:lnTo>
                  <a:pt x="2701" y="825"/>
                </a:lnTo>
                <a:lnTo>
                  <a:pt x="2689" y="810"/>
                </a:lnTo>
                <a:lnTo>
                  <a:pt x="2675" y="799"/>
                </a:lnTo>
                <a:lnTo>
                  <a:pt x="2665" y="786"/>
                </a:lnTo>
                <a:lnTo>
                  <a:pt x="2650" y="773"/>
                </a:lnTo>
                <a:lnTo>
                  <a:pt x="2637" y="761"/>
                </a:lnTo>
                <a:lnTo>
                  <a:pt x="2622" y="745"/>
                </a:lnTo>
                <a:lnTo>
                  <a:pt x="2610" y="733"/>
                </a:lnTo>
                <a:lnTo>
                  <a:pt x="2594" y="720"/>
                </a:lnTo>
                <a:lnTo>
                  <a:pt x="2582" y="704"/>
                </a:lnTo>
                <a:lnTo>
                  <a:pt x="2566" y="692"/>
                </a:lnTo>
                <a:lnTo>
                  <a:pt x="2553" y="679"/>
                </a:lnTo>
                <a:lnTo>
                  <a:pt x="2535" y="664"/>
                </a:lnTo>
                <a:lnTo>
                  <a:pt x="2519" y="651"/>
                </a:lnTo>
                <a:lnTo>
                  <a:pt x="2504" y="635"/>
                </a:lnTo>
                <a:lnTo>
                  <a:pt x="2488" y="619"/>
                </a:lnTo>
                <a:lnTo>
                  <a:pt x="2472" y="606"/>
                </a:lnTo>
                <a:lnTo>
                  <a:pt x="2454" y="591"/>
                </a:lnTo>
                <a:lnTo>
                  <a:pt x="2436" y="579"/>
                </a:lnTo>
                <a:lnTo>
                  <a:pt x="2420" y="564"/>
                </a:lnTo>
                <a:lnTo>
                  <a:pt x="2401" y="551"/>
                </a:lnTo>
                <a:lnTo>
                  <a:pt x="2382" y="537"/>
                </a:lnTo>
                <a:lnTo>
                  <a:pt x="2364" y="522"/>
                </a:lnTo>
                <a:lnTo>
                  <a:pt x="2345" y="510"/>
                </a:lnTo>
                <a:lnTo>
                  <a:pt x="2326" y="496"/>
                </a:lnTo>
                <a:lnTo>
                  <a:pt x="2308" y="485"/>
                </a:lnTo>
                <a:lnTo>
                  <a:pt x="2289" y="469"/>
                </a:lnTo>
                <a:lnTo>
                  <a:pt x="2248" y="449"/>
                </a:lnTo>
                <a:lnTo>
                  <a:pt x="2208" y="424"/>
                </a:lnTo>
                <a:lnTo>
                  <a:pt x="2165" y="401"/>
                </a:lnTo>
                <a:lnTo>
                  <a:pt x="2123" y="380"/>
                </a:lnTo>
                <a:lnTo>
                  <a:pt x="2079" y="362"/>
                </a:lnTo>
                <a:lnTo>
                  <a:pt x="2038" y="345"/>
                </a:lnTo>
                <a:lnTo>
                  <a:pt x="1992" y="330"/>
                </a:lnTo>
                <a:lnTo>
                  <a:pt x="1905" y="304"/>
                </a:lnTo>
                <a:lnTo>
                  <a:pt x="1821" y="286"/>
                </a:lnTo>
                <a:lnTo>
                  <a:pt x="1662" y="270"/>
                </a:lnTo>
                <a:lnTo>
                  <a:pt x="1517" y="274"/>
                </a:lnTo>
                <a:lnTo>
                  <a:pt x="1448" y="285"/>
                </a:lnTo>
                <a:lnTo>
                  <a:pt x="1414" y="289"/>
                </a:lnTo>
                <a:lnTo>
                  <a:pt x="1380" y="295"/>
                </a:lnTo>
                <a:lnTo>
                  <a:pt x="1346" y="302"/>
                </a:lnTo>
                <a:lnTo>
                  <a:pt x="1315" y="312"/>
                </a:lnTo>
                <a:lnTo>
                  <a:pt x="1282" y="320"/>
                </a:lnTo>
                <a:lnTo>
                  <a:pt x="1253" y="330"/>
                </a:lnTo>
                <a:lnTo>
                  <a:pt x="1223" y="339"/>
                </a:lnTo>
                <a:lnTo>
                  <a:pt x="1192" y="352"/>
                </a:lnTo>
                <a:lnTo>
                  <a:pt x="1161" y="362"/>
                </a:lnTo>
                <a:lnTo>
                  <a:pt x="1132" y="373"/>
                </a:lnTo>
                <a:lnTo>
                  <a:pt x="1102" y="386"/>
                </a:lnTo>
                <a:lnTo>
                  <a:pt x="1077" y="396"/>
                </a:lnTo>
                <a:lnTo>
                  <a:pt x="1048" y="409"/>
                </a:lnTo>
                <a:lnTo>
                  <a:pt x="1018" y="422"/>
                </a:lnTo>
                <a:lnTo>
                  <a:pt x="990" y="435"/>
                </a:lnTo>
                <a:lnTo>
                  <a:pt x="965" y="446"/>
                </a:lnTo>
                <a:lnTo>
                  <a:pt x="937" y="462"/>
                </a:lnTo>
                <a:lnTo>
                  <a:pt x="910" y="472"/>
                </a:lnTo>
                <a:lnTo>
                  <a:pt x="885" y="485"/>
                </a:lnTo>
                <a:lnTo>
                  <a:pt x="859" y="497"/>
                </a:lnTo>
                <a:lnTo>
                  <a:pt x="835" y="515"/>
                </a:lnTo>
                <a:lnTo>
                  <a:pt x="810" y="531"/>
                </a:lnTo>
                <a:lnTo>
                  <a:pt x="766" y="566"/>
                </a:lnTo>
                <a:lnTo>
                  <a:pt x="724" y="601"/>
                </a:lnTo>
                <a:lnTo>
                  <a:pt x="686" y="642"/>
                </a:lnTo>
                <a:lnTo>
                  <a:pt x="652" y="680"/>
                </a:lnTo>
                <a:lnTo>
                  <a:pt x="618" y="721"/>
                </a:lnTo>
                <a:lnTo>
                  <a:pt x="593" y="762"/>
                </a:lnTo>
                <a:lnTo>
                  <a:pt x="565" y="799"/>
                </a:lnTo>
                <a:lnTo>
                  <a:pt x="544" y="834"/>
                </a:lnTo>
                <a:lnTo>
                  <a:pt x="527" y="865"/>
                </a:lnTo>
                <a:lnTo>
                  <a:pt x="510" y="896"/>
                </a:lnTo>
                <a:lnTo>
                  <a:pt x="484" y="952"/>
                </a:lnTo>
                <a:lnTo>
                  <a:pt x="0" y="9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0" name="Freeform 363"/>
          <xdr:cNvSpPr>
            <a:spLocks noChangeAspect="1"/>
          </xdr:cNvSpPr>
        </xdr:nvSpPr>
        <xdr:spPr>
          <a:xfrm>
            <a:off x="286" y="1456"/>
            <a:ext cx="3236" cy="843"/>
          </a:xfrm>
          <a:custGeom>
            <a:pathLst>
              <a:path h="843" w="3236">
                <a:moveTo>
                  <a:pt x="393" y="0"/>
                </a:moveTo>
                <a:lnTo>
                  <a:pt x="409" y="15"/>
                </a:lnTo>
                <a:lnTo>
                  <a:pt x="425" y="37"/>
                </a:lnTo>
                <a:lnTo>
                  <a:pt x="437" y="47"/>
                </a:lnTo>
                <a:lnTo>
                  <a:pt x="449" y="60"/>
                </a:lnTo>
                <a:lnTo>
                  <a:pt x="463" y="75"/>
                </a:lnTo>
                <a:lnTo>
                  <a:pt x="480" y="91"/>
                </a:lnTo>
                <a:lnTo>
                  <a:pt x="499" y="107"/>
                </a:lnTo>
                <a:lnTo>
                  <a:pt x="518" y="126"/>
                </a:lnTo>
                <a:lnTo>
                  <a:pt x="543" y="146"/>
                </a:lnTo>
                <a:lnTo>
                  <a:pt x="567" y="163"/>
                </a:lnTo>
                <a:lnTo>
                  <a:pt x="592" y="185"/>
                </a:lnTo>
                <a:lnTo>
                  <a:pt x="617" y="202"/>
                </a:lnTo>
                <a:lnTo>
                  <a:pt x="648" y="226"/>
                </a:lnTo>
                <a:lnTo>
                  <a:pt x="677" y="243"/>
                </a:lnTo>
                <a:lnTo>
                  <a:pt x="709" y="267"/>
                </a:lnTo>
                <a:lnTo>
                  <a:pt x="744" y="286"/>
                </a:lnTo>
                <a:lnTo>
                  <a:pt x="781" y="305"/>
                </a:lnTo>
                <a:lnTo>
                  <a:pt x="816" y="324"/>
                </a:lnTo>
                <a:lnTo>
                  <a:pt x="859" y="346"/>
                </a:lnTo>
                <a:lnTo>
                  <a:pt x="899" y="364"/>
                </a:lnTo>
                <a:lnTo>
                  <a:pt x="943" y="381"/>
                </a:lnTo>
                <a:lnTo>
                  <a:pt x="986" y="397"/>
                </a:lnTo>
                <a:lnTo>
                  <a:pt x="1033" y="415"/>
                </a:lnTo>
                <a:lnTo>
                  <a:pt x="1083" y="431"/>
                </a:lnTo>
                <a:lnTo>
                  <a:pt x="1187" y="454"/>
                </a:lnTo>
                <a:lnTo>
                  <a:pt x="1296" y="475"/>
                </a:lnTo>
                <a:lnTo>
                  <a:pt x="1511" y="500"/>
                </a:lnTo>
                <a:lnTo>
                  <a:pt x="1706" y="510"/>
                </a:lnTo>
                <a:lnTo>
                  <a:pt x="1795" y="507"/>
                </a:lnTo>
                <a:lnTo>
                  <a:pt x="1882" y="506"/>
                </a:lnTo>
                <a:lnTo>
                  <a:pt x="1961" y="500"/>
                </a:lnTo>
                <a:lnTo>
                  <a:pt x="2035" y="491"/>
                </a:lnTo>
                <a:lnTo>
                  <a:pt x="2072" y="484"/>
                </a:lnTo>
                <a:lnTo>
                  <a:pt x="2108" y="478"/>
                </a:lnTo>
                <a:lnTo>
                  <a:pt x="2141" y="471"/>
                </a:lnTo>
                <a:lnTo>
                  <a:pt x="2174" y="465"/>
                </a:lnTo>
                <a:lnTo>
                  <a:pt x="2205" y="456"/>
                </a:lnTo>
                <a:lnTo>
                  <a:pt x="2237" y="450"/>
                </a:lnTo>
                <a:lnTo>
                  <a:pt x="2264" y="440"/>
                </a:lnTo>
                <a:lnTo>
                  <a:pt x="2295" y="432"/>
                </a:lnTo>
                <a:lnTo>
                  <a:pt x="2322" y="422"/>
                </a:lnTo>
                <a:lnTo>
                  <a:pt x="2349" y="413"/>
                </a:lnTo>
                <a:lnTo>
                  <a:pt x="2375" y="402"/>
                </a:lnTo>
                <a:lnTo>
                  <a:pt x="2398" y="391"/>
                </a:lnTo>
                <a:lnTo>
                  <a:pt x="2422" y="381"/>
                </a:lnTo>
                <a:lnTo>
                  <a:pt x="2442" y="371"/>
                </a:lnTo>
                <a:lnTo>
                  <a:pt x="2466" y="359"/>
                </a:lnTo>
                <a:lnTo>
                  <a:pt x="2487" y="350"/>
                </a:lnTo>
                <a:lnTo>
                  <a:pt x="2506" y="337"/>
                </a:lnTo>
                <a:lnTo>
                  <a:pt x="2527" y="327"/>
                </a:lnTo>
                <a:lnTo>
                  <a:pt x="2546" y="314"/>
                </a:lnTo>
                <a:lnTo>
                  <a:pt x="2565" y="303"/>
                </a:lnTo>
                <a:lnTo>
                  <a:pt x="2642" y="254"/>
                </a:lnTo>
                <a:lnTo>
                  <a:pt x="2711" y="202"/>
                </a:lnTo>
                <a:lnTo>
                  <a:pt x="2775" y="157"/>
                </a:lnTo>
                <a:lnTo>
                  <a:pt x="2826" y="114"/>
                </a:lnTo>
                <a:lnTo>
                  <a:pt x="2866" y="82"/>
                </a:lnTo>
                <a:lnTo>
                  <a:pt x="2900" y="54"/>
                </a:lnTo>
                <a:lnTo>
                  <a:pt x="3236" y="114"/>
                </a:lnTo>
                <a:lnTo>
                  <a:pt x="3214" y="139"/>
                </a:lnTo>
                <a:lnTo>
                  <a:pt x="3189" y="167"/>
                </a:lnTo>
                <a:lnTo>
                  <a:pt x="3151" y="208"/>
                </a:lnTo>
                <a:lnTo>
                  <a:pt x="3107" y="254"/>
                </a:lnTo>
                <a:lnTo>
                  <a:pt x="3082" y="280"/>
                </a:lnTo>
                <a:lnTo>
                  <a:pt x="3052" y="308"/>
                </a:lnTo>
                <a:lnTo>
                  <a:pt x="3022" y="336"/>
                </a:lnTo>
                <a:lnTo>
                  <a:pt x="2990" y="365"/>
                </a:lnTo>
                <a:lnTo>
                  <a:pt x="2955" y="391"/>
                </a:lnTo>
                <a:lnTo>
                  <a:pt x="2916" y="424"/>
                </a:lnTo>
                <a:lnTo>
                  <a:pt x="2878" y="454"/>
                </a:lnTo>
                <a:lnTo>
                  <a:pt x="2836" y="484"/>
                </a:lnTo>
                <a:lnTo>
                  <a:pt x="2795" y="514"/>
                </a:lnTo>
                <a:lnTo>
                  <a:pt x="2749" y="544"/>
                </a:lnTo>
                <a:lnTo>
                  <a:pt x="2729" y="560"/>
                </a:lnTo>
                <a:lnTo>
                  <a:pt x="2702" y="572"/>
                </a:lnTo>
                <a:lnTo>
                  <a:pt x="2680" y="588"/>
                </a:lnTo>
                <a:lnTo>
                  <a:pt x="2654" y="601"/>
                </a:lnTo>
                <a:lnTo>
                  <a:pt x="2628" y="616"/>
                </a:lnTo>
                <a:lnTo>
                  <a:pt x="2605" y="629"/>
                </a:lnTo>
                <a:lnTo>
                  <a:pt x="2578" y="641"/>
                </a:lnTo>
                <a:lnTo>
                  <a:pt x="2555" y="657"/>
                </a:lnTo>
                <a:lnTo>
                  <a:pt x="2525" y="670"/>
                </a:lnTo>
                <a:lnTo>
                  <a:pt x="2497" y="680"/>
                </a:lnTo>
                <a:lnTo>
                  <a:pt x="2472" y="693"/>
                </a:lnTo>
                <a:lnTo>
                  <a:pt x="2444" y="704"/>
                </a:lnTo>
                <a:lnTo>
                  <a:pt x="2415" y="714"/>
                </a:lnTo>
                <a:lnTo>
                  <a:pt x="2385" y="727"/>
                </a:lnTo>
                <a:lnTo>
                  <a:pt x="2358" y="739"/>
                </a:lnTo>
                <a:lnTo>
                  <a:pt x="2329" y="745"/>
                </a:lnTo>
                <a:lnTo>
                  <a:pt x="2298" y="755"/>
                </a:lnTo>
                <a:lnTo>
                  <a:pt x="2268" y="765"/>
                </a:lnTo>
                <a:lnTo>
                  <a:pt x="2239" y="773"/>
                </a:lnTo>
                <a:lnTo>
                  <a:pt x="2208" y="780"/>
                </a:lnTo>
                <a:lnTo>
                  <a:pt x="2175" y="787"/>
                </a:lnTo>
                <a:lnTo>
                  <a:pt x="2144" y="794"/>
                </a:lnTo>
                <a:lnTo>
                  <a:pt x="2115" y="799"/>
                </a:lnTo>
                <a:lnTo>
                  <a:pt x="2081" y="803"/>
                </a:lnTo>
                <a:lnTo>
                  <a:pt x="2019" y="811"/>
                </a:lnTo>
                <a:lnTo>
                  <a:pt x="1955" y="818"/>
                </a:lnTo>
                <a:lnTo>
                  <a:pt x="1901" y="824"/>
                </a:lnTo>
                <a:lnTo>
                  <a:pt x="1843" y="828"/>
                </a:lnTo>
                <a:lnTo>
                  <a:pt x="1793" y="834"/>
                </a:lnTo>
                <a:lnTo>
                  <a:pt x="1742" y="840"/>
                </a:lnTo>
                <a:lnTo>
                  <a:pt x="1693" y="843"/>
                </a:lnTo>
                <a:lnTo>
                  <a:pt x="1647" y="843"/>
                </a:lnTo>
                <a:lnTo>
                  <a:pt x="1557" y="843"/>
                </a:lnTo>
                <a:lnTo>
                  <a:pt x="1476" y="843"/>
                </a:lnTo>
                <a:lnTo>
                  <a:pt x="1327" y="837"/>
                </a:lnTo>
                <a:lnTo>
                  <a:pt x="1187" y="814"/>
                </a:lnTo>
                <a:lnTo>
                  <a:pt x="1049" y="780"/>
                </a:lnTo>
                <a:lnTo>
                  <a:pt x="977" y="758"/>
                </a:lnTo>
                <a:lnTo>
                  <a:pt x="902" y="732"/>
                </a:lnTo>
                <a:lnTo>
                  <a:pt x="822" y="704"/>
                </a:lnTo>
                <a:lnTo>
                  <a:pt x="741" y="671"/>
                </a:lnTo>
                <a:lnTo>
                  <a:pt x="698" y="654"/>
                </a:lnTo>
                <a:lnTo>
                  <a:pt x="655" y="635"/>
                </a:lnTo>
                <a:lnTo>
                  <a:pt x="615" y="616"/>
                </a:lnTo>
                <a:lnTo>
                  <a:pt x="577" y="595"/>
                </a:lnTo>
                <a:lnTo>
                  <a:pt x="537" y="575"/>
                </a:lnTo>
                <a:lnTo>
                  <a:pt x="499" y="551"/>
                </a:lnTo>
                <a:lnTo>
                  <a:pt x="465" y="529"/>
                </a:lnTo>
                <a:lnTo>
                  <a:pt x="429" y="503"/>
                </a:lnTo>
                <a:lnTo>
                  <a:pt x="396" y="482"/>
                </a:lnTo>
                <a:lnTo>
                  <a:pt x="363" y="456"/>
                </a:lnTo>
                <a:lnTo>
                  <a:pt x="332" y="434"/>
                </a:lnTo>
                <a:lnTo>
                  <a:pt x="303" y="411"/>
                </a:lnTo>
                <a:lnTo>
                  <a:pt x="275" y="385"/>
                </a:lnTo>
                <a:lnTo>
                  <a:pt x="247" y="362"/>
                </a:lnTo>
                <a:lnTo>
                  <a:pt x="222" y="337"/>
                </a:lnTo>
                <a:lnTo>
                  <a:pt x="196" y="314"/>
                </a:lnTo>
                <a:lnTo>
                  <a:pt x="173" y="293"/>
                </a:lnTo>
                <a:lnTo>
                  <a:pt x="152" y="268"/>
                </a:lnTo>
                <a:lnTo>
                  <a:pt x="133" y="249"/>
                </a:lnTo>
                <a:lnTo>
                  <a:pt x="112" y="227"/>
                </a:lnTo>
                <a:lnTo>
                  <a:pt x="50" y="155"/>
                </a:lnTo>
                <a:lnTo>
                  <a:pt x="12" y="110"/>
                </a:lnTo>
                <a:lnTo>
                  <a:pt x="0" y="91"/>
                </a:lnTo>
                <a:lnTo>
                  <a:pt x="393"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1" name="Freeform 364"/>
          <xdr:cNvSpPr>
            <a:spLocks noChangeAspect="1"/>
          </xdr:cNvSpPr>
        </xdr:nvSpPr>
        <xdr:spPr>
          <a:xfrm>
            <a:off x="1490" y="984"/>
            <a:ext cx="844" cy="859"/>
          </a:xfrm>
          <a:custGeom>
            <a:pathLst>
              <a:path h="859" w="844">
                <a:moveTo>
                  <a:pt x="704" y="749"/>
                </a:moveTo>
                <a:lnTo>
                  <a:pt x="663" y="784"/>
                </a:lnTo>
                <a:lnTo>
                  <a:pt x="616" y="812"/>
                </a:lnTo>
                <a:lnTo>
                  <a:pt x="565" y="834"/>
                </a:lnTo>
                <a:lnTo>
                  <a:pt x="514" y="849"/>
                </a:lnTo>
                <a:lnTo>
                  <a:pt x="462" y="857"/>
                </a:lnTo>
                <a:lnTo>
                  <a:pt x="406" y="859"/>
                </a:lnTo>
                <a:lnTo>
                  <a:pt x="353" y="853"/>
                </a:lnTo>
                <a:lnTo>
                  <a:pt x="300" y="840"/>
                </a:lnTo>
                <a:lnTo>
                  <a:pt x="250" y="821"/>
                </a:lnTo>
                <a:lnTo>
                  <a:pt x="201" y="796"/>
                </a:lnTo>
                <a:lnTo>
                  <a:pt x="157" y="765"/>
                </a:lnTo>
                <a:lnTo>
                  <a:pt x="118" y="726"/>
                </a:lnTo>
                <a:lnTo>
                  <a:pt x="83" y="685"/>
                </a:lnTo>
                <a:lnTo>
                  <a:pt x="53" y="638"/>
                </a:lnTo>
                <a:lnTo>
                  <a:pt x="30" y="588"/>
                </a:lnTo>
                <a:lnTo>
                  <a:pt x="12" y="536"/>
                </a:lnTo>
                <a:lnTo>
                  <a:pt x="5" y="482"/>
                </a:lnTo>
                <a:lnTo>
                  <a:pt x="0" y="427"/>
                </a:lnTo>
                <a:lnTo>
                  <a:pt x="5" y="372"/>
                </a:lnTo>
                <a:lnTo>
                  <a:pt x="15" y="318"/>
                </a:lnTo>
                <a:lnTo>
                  <a:pt x="31" y="267"/>
                </a:lnTo>
                <a:lnTo>
                  <a:pt x="58" y="217"/>
                </a:lnTo>
                <a:lnTo>
                  <a:pt x="87" y="170"/>
                </a:lnTo>
                <a:lnTo>
                  <a:pt x="121" y="129"/>
                </a:lnTo>
                <a:lnTo>
                  <a:pt x="161" y="92"/>
                </a:lnTo>
                <a:lnTo>
                  <a:pt x="205" y="60"/>
                </a:lnTo>
                <a:lnTo>
                  <a:pt x="254" y="37"/>
                </a:lnTo>
                <a:lnTo>
                  <a:pt x="304" y="17"/>
                </a:lnTo>
                <a:lnTo>
                  <a:pt x="358" y="4"/>
                </a:lnTo>
                <a:lnTo>
                  <a:pt x="412" y="0"/>
                </a:lnTo>
                <a:lnTo>
                  <a:pt x="465" y="3"/>
                </a:lnTo>
                <a:lnTo>
                  <a:pt x="518" y="10"/>
                </a:lnTo>
                <a:lnTo>
                  <a:pt x="571" y="28"/>
                </a:lnTo>
                <a:lnTo>
                  <a:pt x="620" y="50"/>
                </a:lnTo>
                <a:lnTo>
                  <a:pt x="667" y="79"/>
                </a:lnTo>
                <a:lnTo>
                  <a:pt x="709" y="114"/>
                </a:lnTo>
                <a:lnTo>
                  <a:pt x="745" y="154"/>
                </a:lnTo>
                <a:lnTo>
                  <a:pt x="779" y="198"/>
                </a:lnTo>
                <a:lnTo>
                  <a:pt x="805" y="246"/>
                </a:lnTo>
                <a:lnTo>
                  <a:pt x="824" y="297"/>
                </a:lnTo>
                <a:lnTo>
                  <a:pt x="838" y="352"/>
                </a:lnTo>
                <a:lnTo>
                  <a:pt x="844" y="405"/>
                </a:lnTo>
                <a:lnTo>
                  <a:pt x="844" y="460"/>
                </a:lnTo>
                <a:lnTo>
                  <a:pt x="836" y="515"/>
                </a:lnTo>
                <a:lnTo>
                  <a:pt x="824" y="569"/>
                </a:lnTo>
                <a:lnTo>
                  <a:pt x="802" y="618"/>
                </a:lnTo>
                <a:lnTo>
                  <a:pt x="775" y="665"/>
                </a:lnTo>
                <a:lnTo>
                  <a:pt x="743" y="711"/>
                </a:lnTo>
                <a:lnTo>
                  <a:pt x="704" y="74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0</xdr:row>
      <xdr:rowOff>28575</xdr:rowOff>
    </xdr:from>
    <xdr:to>
      <xdr:col>2</xdr:col>
      <xdr:colOff>66675</xdr:colOff>
      <xdr:row>0</xdr:row>
      <xdr:rowOff>161925</xdr:rowOff>
    </xdr:to>
    <xdr:pic>
      <xdr:nvPicPr>
        <xdr:cNvPr id="1" name="Picture 1"/>
        <xdr:cNvPicPr preferRelativeResize="1">
          <a:picLocks noChangeAspect="1"/>
        </xdr:cNvPicPr>
      </xdr:nvPicPr>
      <xdr:blipFill>
        <a:blip r:embed="rId1"/>
        <a:stretch>
          <a:fillRect/>
        </a:stretch>
      </xdr:blipFill>
      <xdr:spPr>
        <a:xfrm>
          <a:off x="838200" y="28575"/>
          <a:ext cx="2000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Y225"/>
  <sheetViews>
    <sheetView showGridLines="0" tabSelected="1" zoomScaleSheetLayoutView="75" zoomScalePageLayoutView="0" workbookViewId="0" topLeftCell="A1">
      <selection activeCell="D5" sqref="D5:L5"/>
    </sheetView>
  </sheetViews>
  <sheetFormatPr defaultColWidth="0" defaultRowHeight="0" customHeight="1" zeroHeight="1"/>
  <cols>
    <col min="1" max="1" width="7.28125" style="67" customWidth="1"/>
    <col min="2" max="2" width="13.421875" style="67" customWidth="1"/>
    <col min="3" max="3" width="0.85546875" style="67" customWidth="1"/>
    <col min="4" max="8" width="7.28125" style="67" customWidth="1"/>
    <col min="9" max="9" width="10.00390625" style="67" customWidth="1"/>
    <col min="10" max="12" width="7.140625" style="67" customWidth="1"/>
    <col min="13" max="13" width="1.28515625" style="3" customWidth="1"/>
    <col min="14" max="14" width="5.00390625" style="4" hidden="1" customWidth="1"/>
    <col min="15" max="15" width="4.8515625" style="4" hidden="1" customWidth="1"/>
    <col min="16" max="16" width="5.140625" style="4" hidden="1" customWidth="1"/>
    <col min="17" max="17" width="7.57421875" style="5" hidden="1" customWidth="1"/>
    <col min="18" max="20" width="7.8515625" style="5" hidden="1" customWidth="1"/>
    <col min="21" max="21" width="9.140625" style="5" hidden="1" customWidth="1"/>
    <col min="22" max="16384" width="9.140625" style="3" hidden="1" customWidth="1"/>
  </cols>
  <sheetData>
    <row r="1" spans="1:12" ht="20.25">
      <c r="A1" s="79" t="s">
        <v>0</v>
      </c>
      <c r="B1" s="80"/>
      <c r="C1" s="80"/>
      <c r="D1" s="80"/>
      <c r="E1" s="80"/>
      <c r="F1" s="80"/>
      <c r="G1" s="80"/>
      <c r="H1" s="80"/>
      <c r="I1" s="80"/>
      <c r="J1" s="80"/>
      <c r="K1" s="80"/>
      <c r="L1" s="80"/>
    </row>
    <row r="2" spans="1:12" ht="12.75" customHeight="1">
      <c r="A2" s="111" t="s">
        <v>180</v>
      </c>
      <c r="B2" s="112"/>
      <c r="C2" s="112"/>
      <c r="D2" s="112"/>
      <c r="E2" s="112"/>
      <c r="F2" s="112"/>
      <c r="G2" s="112"/>
      <c r="H2" s="112"/>
      <c r="I2" s="112"/>
      <c r="J2" s="112"/>
      <c r="K2" s="112"/>
      <c r="L2" s="112"/>
    </row>
    <row r="3" spans="1:12" ht="11.25" customHeight="1">
      <c r="A3" s="1"/>
      <c r="B3" s="2"/>
      <c r="C3" s="2"/>
      <c r="D3" s="2"/>
      <c r="E3" s="2"/>
      <c r="F3" s="2"/>
      <c r="G3" s="2"/>
      <c r="H3" s="2"/>
      <c r="I3" s="2"/>
      <c r="J3" s="2"/>
      <c r="K3" s="2"/>
      <c r="L3" s="6"/>
    </row>
    <row r="4" spans="1:25" ht="15.75" customHeight="1">
      <c r="A4" s="88" t="s">
        <v>1</v>
      </c>
      <c r="B4" s="88"/>
      <c r="C4" s="88"/>
      <c r="D4" s="87"/>
      <c r="E4" s="87"/>
      <c r="F4" s="87"/>
      <c r="G4" s="87"/>
      <c r="H4" s="87"/>
      <c r="I4" s="87"/>
      <c r="J4" s="87"/>
      <c r="K4" s="87"/>
      <c r="L4" s="87"/>
      <c r="N4" s="7"/>
      <c r="O4" s="8"/>
      <c r="P4" s="8"/>
      <c r="Q4" s="8"/>
      <c r="R4" s="8"/>
      <c r="S4" s="8"/>
      <c r="T4" s="8"/>
      <c r="U4" s="9"/>
      <c r="V4" s="10"/>
      <c r="W4" s="10"/>
      <c r="X4" s="11"/>
      <c r="Y4" s="11"/>
    </row>
    <row r="5" spans="1:25" ht="15.75" customHeight="1">
      <c r="A5" s="88" t="s">
        <v>2</v>
      </c>
      <c r="B5" s="88"/>
      <c r="C5" s="88"/>
      <c r="D5" s="83"/>
      <c r="E5" s="83"/>
      <c r="F5" s="83"/>
      <c r="G5" s="83"/>
      <c r="H5" s="83"/>
      <c r="I5" s="83"/>
      <c r="J5" s="83"/>
      <c r="K5" s="83"/>
      <c r="L5" s="83"/>
      <c r="N5" s="102" t="s">
        <v>3</v>
      </c>
      <c r="O5" s="102"/>
      <c r="P5" s="102"/>
      <c r="Q5" s="102"/>
      <c r="R5" s="102"/>
      <c r="S5" s="102"/>
      <c r="T5" s="102"/>
      <c r="U5" s="102"/>
      <c r="V5" s="102"/>
      <c r="W5" s="102"/>
      <c r="X5" s="11"/>
      <c r="Y5" s="11"/>
    </row>
    <row r="6" spans="1:25" ht="15.75" customHeight="1">
      <c r="A6" s="88" t="s">
        <v>2</v>
      </c>
      <c r="B6" s="88"/>
      <c r="C6" s="88"/>
      <c r="D6" s="83"/>
      <c r="E6" s="83"/>
      <c r="F6" s="83"/>
      <c r="G6" s="83"/>
      <c r="H6" s="83"/>
      <c r="I6" s="83"/>
      <c r="J6" s="83"/>
      <c r="K6" s="83"/>
      <c r="L6" s="83"/>
      <c r="N6" s="71"/>
      <c r="O6" s="71"/>
      <c r="P6" s="71"/>
      <c r="Q6" s="71"/>
      <c r="R6" s="71"/>
      <c r="S6" s="71"/>
      <c r="T6" s="71"/>
      <c r="U6" s="71"/>
      <c r="V6" s="71"/>
      <c r="W6" s="71"/>
      <c r="X6" s="11"/>
      <c r="Y6" s="11"/>
    </row>
    <row r="7" spans="1:25" ht="15.75" customHeight="1">
      <c r="A7" s="89" t="s">
        <v>179</v>
      </c>
      <c r="B7" s="89"/>
      <c r="C7" s="89"/>
      <c r="D7" s="83"/>
      <c r="E7" s="83"/>
      <c r="F7" s="83"/>
      <c r="G7" s="83"/>
      <c r="H7" s="83"/>
      <c r="I7" s="83"/>
      <c r="J7" s="83"/>
      <c r="K7" s="83"/>
      <c r="L7" s="83"/>
      <c r="N7" s="110" t="s">
        <v>5</v>
      </c>
      <c r="O7" s="110"/>
      <c r="P7" s="12" t="s">
        <v>6</v>
      </c>
      <c r="Q7" s="12" t="s">
        <v>7</v>
      </c>
      <c r="R7" s="12" t="s">
        <v>8</v>
      </c>
      <c r="S7" s="12" t="s">
        <v>9</v>
      </c>
      <c r="T7" s="13" t="s">
        <v>10</v>
      </c>
      <c r="U7" s="103" t="s">
        <v>11</v>
      </c>
      <c r="V7" s="103"/>
      <c r="W7" s="103"/>
      <c r="X7" s="11"/>
      <c r="Y7" s="11"/>
    </row>
    <row r="8" spans="1:25" ht="15.75" customHeight="1">
      <c r="A8" s="88" t="s">
        <v>12</v>
      </c>
      <c r="B8" s="88"/>
      <c r="C8" s="88"/>
      <c r="D8" s="83"/>
      <c r="E8" s="83"/>
      <c r="F8" s="83"/>
      <c r="G8" s="83"/>
      <c r="H8" s="83"/>
      <c r="I8" s="83"/>
      <c r="J8" s="83"/>
      <c r="K8" s="83"/>
      <c r="L8" s="83"/>
      <c r="N8" s="75" t="s">
        <v>13</v>
      </c>
      <c r="O8" s="75"/>
      <c r="P8" s="14">
        <f>T30</f>
        <v>0</v>
      </c>
      <c r="Q8" s="15" t="s">
        <v>14</v>
      </c>
      <c r="R8" s="16" t="s">
        <v>14</v>
      </c>
      <c r="S8" s="14">
        <v>25</v>
      </c>
      <c r="T8" s="17" t="s">
        <v>15</v>
      </c>
      <c r="U8" s="104"/>
      <c r="V8" s="104"/>
      <c r="W8" s="104"/>
      <c r="X8" s="11"/>
      <c r="Y8" s="11"/>
    </row>
    <row r="9" spans="1:25" ht="15.75" customHeight="1">
      <c r="A9" s="88" t="s">
        <v>16</v>
      </c>
      <c r="B9" s="88"/>
      <c r="C9" s="88"/>
      <c r="D9" s="83"/>
      <c r="E9" s="83"/>
      <c r="F9" s="83"/>
      <c r="G9" s="83"/>
      <c r="H9" s="83"/>
      <c r="I9" s="83"/>
      <c r="J9" s="83"/>
      <c r="K9" s="83"/>
      <c r="L9" s="83"/>
      <c r="N9" s="75" t="s">
        <v>17</v>
      </c>
      <c r="O9" s="75"/>
      <c r="P9" s="14">
        <f>T66</f>
        <v>0</v>
      </c>
      <c r="Q9" s="14">
        <v>6</v>
      </c>
      <c r="R9" s="16">
        <v>8</v>
      </c>
      <c r="S9" s="14">
        <v>16</v>
      </c>
      <c r="T9" s="17" t="str">
        <f>IF(P9&lt;Q9,"dnu",(IF(P9&lt;R9,"dnfl","facl")))</f>
        <v>dnu</v>
      </c>
      <c r="U9" s="104"/>
      <c r="V9" s="104"/>
      <c r="W9" s="104"/>
      <c r="X9" s="11"/>
      <c r="Y9" s="11"/>
    </row>
    <row r="10" spans="1:25" ht="15.75" customHeight="1">
      <c r="A10" s="88" t="s">
        <v>18</v>
      </c>
      <c r="B10" s="88"/>
      <c r="C10" s="88"/>
      <c r="D10" s="83"/>
      <c r="E10" s="83"/>
      <c r="F10" s="83"/>
      <c r="G10" s="83"/>
      <c r="H10" s="83"/>
      <c r="I10" s="83"/>
      <c r="J10" s="83"/>
      <c r="K10" s="83"/>
      <c r="L10" s="83"/>
      <c r="N10" s="75" t="s">
        <v>19</v>
      </c>
      <c r="O10" s="75"/>
      <c r="P10" s="14">
        <f>T105</f>
        <v>0</v>
      </c>
      <c r="Q10" s="14">
        <v>18</v>
      </c>
      <c r="R10" s="16">
        <v>33</v>
      </c>
      <c r="S10" s="14">
        <v>45</v>
      </c>
      <c r="T10" s="17" t="str">
        <f>IF(P10&lt;Q10,"dnu",(IF(P10&lt;R10,"dnfl","facl")))</f>
        <v>dnu</v>
      </c>
      <c r="U10" s="104"/>
      <c r="V10" s="104"/>
      <c r="W10" s="104"/>
      <c r="X10" s="11"/>
      <c r="Y10" s="11"/>
    </row>
    <row r="11" spans="1:25" ht="15.75" customHeight="1">
      <c r="A11" s="88" t="s">
        <v>20</v>
      </c>
      <c r="B11" s="88"/>
      <c r="C11" s="88"/>
      <c r="D11" s="83"/>
      <c r="E11" s="83"/>
      <c r="F11" s="83"/>
      <c r="G11" s="83"/>
      <c r="H11" s="83"/>
      <c r="I11" s="83"/>
      <c r="J11" s="83"/>
      <c r="K11" s="83"/>
      <c r="L11" s="83"/>
      <c r="N11" s="75" t="s">
        <v>21</v>
      </c>
      <c r="O11" s="75"/>
      <c r="P11" s="14">
        <f>T141</f>
        <v>0</v>
      </c>
      <c r="Q11" s="14">
        <v>29</v>
      </c>
      <c r="R11" s="16">
        <v>55</v>
      </c>
      <c r="S11" s="14">
        <v>70</v>
      </c>
      <c r="T11" s="17" t="str">
        <f>IF(P11&lt;Q11,"dnu",(IF(P11&lt;R11,"dnfl","facl")))</f>
        <v>dnu</v>
      </c>
      <c r="U11" s="104"/>
      <c r="V11" s="104"/>
      <c r="W11" s="104"/>
      <c r="X11" s="11"/>
      <c r="Y11" s="11"/>
    </row>
    <row r="12" spans="1:25" ht="9.75" customHeight="1">
      <c r="A12" s="115"/>
      <c r="B12" s="115"/>
      <c r="C12" s="115"/>
      <c r="D12" s="115"/>
      <c r="E12" s="115"/>
      <c r="F12" s="115"/>
      <c r="G12" s="115"/>
      <c r="H12" s="115"/>
      <c r="I12" s="115"/>
      <c r="J12" s="115"/>
      <c r="K12" s="115"/>
      <c r="L12" s="115"/>
      <c r="N12" s="75" t="s">
        <v>22</v>
      </c>
      <c r="O12" s="75"/>
      <c r="P12" s="14">
        <f>T179</f>
        <v>0</v>
      </c>
      <c r="Q12" s="14">
        <v>20</v>
      </c>
      <c r="R12" s="16">
        <v>30</v>
      </c>
      <c r="S12" s="14">
        <v>40</v>
      </c>
      <c r="T12" s="17" t="str">
        <f>IF(P12&lt;Q12,"dnu",(IF(P12&lt;R12,"dnfl","facl")))</f>
        <v>dnu</v>
      </c>
      <c r="U12" s="104"/>
      <c r="V12" s="104"/>
      <c r="W12" s="104"/>
      <c r="X12" s="11"/>
      <c r="Y12" s="11"/>
    </row>
    <row r="13" spans="1:25" ht="15.75">
      <c r="A13" s="88" t="s">
        <v>23</v>
      </c>
      <c r="B13" s="88"/>
      <c r="C13" s="88"/>
      <c r="D13" s="87"/>
      <c r="E13" s="87"/>
      <c r="F13" s="87"/>
      <c r="G13" s="87"/>
      <c r="H13" s="87"/>
      <c r="I13" s="87"/>
      <c r="J13" s="87"/>
      <c r="K13" s="87"/>
      <c r="L13" s="87"/>
      <c r="N13" s="76" t="s">
        <v>24</v>
      </c>
      <c r="O13" s="76"/>
      <c r="P13" s="14">
        <f>T189</f>
        <v>0</v>
      </c>
      <c r="Q13" s="15" t="s">
        <v>14</v>
      </c>
      <c r="R13" s="16" t="s">
        <v>14</v>
      </c>
      <c r="S13" s="14">
        <v>4</v>
      </c>
      <c r="T13" s="18" t="str">
        <f>IF(N182=FALSE,"none",(IF(P13&lt;S13,"prob","facl")))</f>
        <v>none</v>
      </c>
      <c r="U13" s="104"/>
      <c r="V13" s="104"/>
      <c r="W13" s="104"/>
      <c r="X13" s="11"/>
      <c r="Y13" s="11"/>
    </row>
    <row r="14" spans="1:25" ht="15.75">
      <c r="A14" s="88" t="s">
        <v>25</v>
      </c>
      <c r="B14" s="88"/>
      <c r="C14" s="88"/>
      <c r="D14" s="83"/>
      <c r="E14" s="83"/>
      <c r="F14" s="83"/>
      <c r="G14" s="83"/>
      <c r="H14" s="83"/>
      <c r="I14" s="83"/>
      <c r="J14" s="83"/>
      <c r="K14" s="83"/>
      <c r="L14" s="83"/>
      <c r="N14" s="77" t="s">
        <v>26</v>
      </c>
      <c r="O14" s="77"/>
      <c r="P14" s="105">
        <f>T192</f>
        <v>0</v>
      </c>
      <c r="Q14" s="106"/>
      <c r="R14" s="106"/>
      <c r="S14" s="108" t="s">
        <v>27</v>
      </c>
      <c r="T14" s="109"/>
      <c r="U14" s="105" t="str">
        <f>IF(N27=TRUE,"does not factory load.","does factory load.")</f>
        <v>does factory load.</v>
      </c>
      <c r="V14" s="106"/>
      <c r="W14" s="107"/>
      <c r="X14" s="11"/>
      <c r="Y14" s="11"/>
    </row>
    <row r="15" spans="1:25" ht="15.75">
      <c r="A15" s="88" t="s">
        <v>4</v>
      </c>
      <c r="B15" s="88"/>
      <c r="C15" s="88"/>
      <c r="D15" s="83"/>
      <c r="E15" s="83"/>
      <c r="F15" s="83"/>
      <c r="G15" s="83"/>
      <c r="H15" s="83"/>
      <c r="I15" s="83"/>
      <c r="J15" s="83"/>
      <c r="K15" s="83"/>
      <c r="L15" s="83"/>
      <c r="N15" s="19"/>
      <c r="O15" s="19"/>
      <c r="P15" s="20"/>
      <c r="Q15" s="21"/>
      <c r="R15" s="3"/>
      <c r="S15" s="22"/>
      <c r="T15" s="23"/>
      <c r="U15" s="3"/>
      <c r="W15" s="23"/>
      <c r="X15" s="11"/>
      <c r="Y15" s="11"/>
    </row>
    <row r="16" spans="1:25" ht="15.75">
      <c r="A16" s="88" t="s">
        <v>12</v>
      </c>
      <c r="B16" s="88"/>
      <c r="C16" s="88"/>
      <c r="D16" s="83"/>
      <c r="E16" s="83"/>
      <c r="F16" s="83"/>
      <c r="G16" s="83"/>
      <c r="H16" s="83"/>
      <c r="I16" s="83"/>
      <c r="J16" s="83"/>
      <c r="K16" s="83"/>
      <c r="L16" s="83"/>
      <c r="N16" s="24"/>
      <c r="O16" s="24"/>
      <c r="P16" s="24"/>
      <c r="Q16" s="25"/>
      <c r="R16" s="25"/>
      <c r="S16" s="25"/>
      <c r="T16" s="25"/>
      <c r="U16" s="25"/>
      <c r="V16" s="11"/>
      <c r="W16" s="11"/>
      <c r="X16" s="11"/>
      <c r="Y16" s="11"/>
    </row>
    <row r="17" spans="1:25" ht="15.75">
      <c r="A17" s="88" t="s">
        <v>16</v>
      </c>
      <c r="B17" s="88"/>
      <c r="C17" s="88"/>
      <c r="D17" s="83"/>
      <c r="E17" s="83"/>
      <c r="F17" s="83"/>
      <c r="G17" s="83"/>
      <c r="H17" s="83"/>
      <c r="I17" s="83"/>
      <c r="J17" s="83"/>
      <c r="K17" s="83"/>
      <c r="L17" s="83"/>
      <c r="N17" s="24"/>
      <c r="O17" s="24"/>
      <c r="P17" s="24"/>
      <c r="Q17" s="25"/>
      <c r="R17" s="25"/>
      <c r="S17" s="25"/>
      <c r="T17" s="25"/>
      <c r="U17" s="25"/>
      <c r="V17" s="11"/>
      <c r="W17" s="11"/>
      <c r="X17" s="11"/>
      <c r="Y17" s="11"/>
    </row>
    <row r="18" spans="1:25" ht="15.75">
      <c r="A18" s="88" t="s">
        <v>18</v>
      </c>
      <c r="B18" s="88"/>
      <c r="C18" s="88"/>
      <c r="D18" s="83"/>
      <c r="E18" s="83"/>
      <c r="F18" s="83"/>
      <c r="G18" s="83"/>
      <c r="H18" s="83"/>
      <c r="I18" s="83"/>
      <c r="J18" s="83"/>
      <c r="K18" s="83"/>
      <c r="L18" s="83"/>
      <c r="N18" s="24"/>
      <c r="O18" s="24"/>
      <c r="P18" s="24"/>
      <c r="Q18" s="25"/>
      <c r="R18" s="25"/>
      <c r="S18" s="25"/>
      <c r="T18" s="25"/>
      <c r="U18" s="25"/>
      <c r="V18" s="11"/>
      <c r="W18" s="11"/>
      <c r="X18" s="11"/>
      <c r="Y18" s="11"/>
    </row>
    <row r="19" spans="1:25" ht="15.75">
      <c r="A19" s="88" t="s">
        <v>20</v>
      </c>
      <c r="B19" s="88"/>
      <c r="C19" s="88"/>
      <c r="D19" s="83"/>
      <c r="E19" s="83"/>
      <c r="F19" s="83"/>
      <c r="G19" s="83"/>
      <c r="H19" s="83"/>
      <c r="I19" s="83"/>
      <c r="J19" s="83"/>
      <c r="K19" s="83"/>
      <c r="L19" s="83"/>
      <c r="N19" s="24"/>
      <c r="O19" s="24"/>
      <c r="P19" s="24"/>
      <c r="Q19" s="25"/>
      <c r="R19" s="25"/>
      <c r="S19" s="25"/>
      <c r="T19" s="25"/>
      <c r="U19" s="25"/>
      <c r="V19" s="11"/>
      <c r="W19" s="11"/>
      <c r="X19" s="11"/>
      <c r="Y19" s="11"/>
    </row>
    <row r="20" spans="1:12" ht="11.25" customHeight="1">
      <c r="A20" s="26"/>
      <c r="B20" s="3"/>
      <c r="C20" s="3"/>
      <c r="D20" s="3"/>
      <c r="E20" s="3"/>
      <c r="F20" s="3"/>
      <c r="G20" s="3"/>
      <c r="H20" s="3"/>
      <c r="I20" s="3"/>
      <c r="J20" s="3"/>
      <c r="K20" s="3"/>
      <c r="L20" s="3"/>
    </row>
    <row r="21" spans="1:12" ht="12.75" customHeight="1">
      <c r="A21" s="114" t="s">
        <v>175</v>
      </c>
      <c r="B21" s="113"/>
      <c r="C21" s="113"/>
      <c r="D21" s="113"/>
      <c r="E21" s="113"/>
      <c r="F21" s="113"/>
      <c r="G21" s="113"/>
      <c r="H21" s="113"/>
      <c r="I21" s="113"/>
      <c r="J21" s="113"/>
      <c r="K21" s="113"/>
      <c r="L21" s="113"/>
    </row>
    <row r="22" spans="1:12" ht="12.75" customHeight="1">
      <c r="A22" s="113"/>
      <c r="B22" s="113"/>
      <c r="C22" s="113"/>
      <c r="D22" s="113"/>
      <c r="E22" s="113"/>
      <c r="F22" s="113"/>
      <c r="G22" s="113"/>
      <c r="H22" s="113"/>
      <c r="I22" s="113"/>
      <c r="J22" s="113"/>
      <c r="K22" s="113"/>
      <c r="L22" s="113"/>
    </row>
    <row r="23" spans="1:12" ht="12.75" customHeight="1">
      <c r="A23" s="113" t="s">
        <v>177</v>
      </c>
      <c r="B23" s="113"/>
      <c r="C23" s="113"/>
      <c r="D23" s="113"/>
      <c r="E23" s="113"/>
      <c r="F23" s="113"/>
      <c r="G23" s="113"/>
      <c r="H23" s="113"/>
      <c r="I23" s="113"/>
      <c r="J23" s="113"/>
      <c r="K23" s="113"/>
      <c r="L23" s="113"/>
    </row>
    <row r="24" spans="1:12" ht="11.25" customHeight="1">
      <c r="A24" s="27"/>
      <c r="B24" s="27"/>
      <c r="C24" s="27"/>
      <c r="D24" s="27"/>
      <c r="E24" s="27"/>
      <c r="F24" s="27"/>
      <c r="G24" s="27"/>
      <c r="H24" s="27"/>
      <c r="I24" s="27"/>
      <c r="J24" s="27"/>
      <c r="K24" s="27"/>
      <c r="L24" s="27"/>
    </row>
    <row r="25" spans="1:12" ht="12.75" customHeight="1">
      <c r="A25" s="28" t="s">
        <v>28</v>
      </c>
      <c r="B25" s="29"/>
      <c r="C25" s="29"/>
      <c r="D25" s="29"/>
      <c r="E25" s="29"/>
      <c r="F25" s="29"/>
      <c r="G25" s="29"/>
      <c r="H25" s="29"/>
      <c r="I25" s="29"/>
      <c r="J25" s="29"/>
      <c r="K25" s="3"/>
      <c r="L25" s="3"/>
    </row>
    <row r="26" spans="1:21" ht="12.75" customHeight="1">
      <c r="A26" s="28"/>
      <c r="B26" s="29"/>
      <c r="C26" s="29"/>
      <c r="D26" s="29"/>
      <c r="E26" s="29"/>
      <c r="F26" s="29"/>
      <c r="G26" s="29"/>
      <c r="H26" s="29"/>
      <c r="I26" s="29"/>
      <c r="J26" s="29"/>
      <c r="K26" s="4"/>
      <c r="L26" s="4"/>
      <c r="Q26" s="5" t="s">
        <v>29</v>
      </c>
      <c r="R26" s="5" t="s">
        <v>30</v>
      </c>
      <c r="S26" s="5" t="s">
        <v>31</v>
      </c>
      <c r="U26" s="5" t="s">
        <v>32</v>
      </c>
    </row>
    <row r="27" spans="1:21" ht="12.75" customHeight="1">
      <c r="A27" s="30" t="s">
        <v>33</v>
      </c>
      <c r="B27" s="31" t="s">
        <v>176</v>
      </c>
      <c r="C27" s="32"/>
      <c r="D27" s="32"/>
      <c r="E27" s="32"/>
      <c r="F27" s="32"/>
      <c r="G27" s="32"/>
      <c r="H27" s="32"/>
      <c r="I27" s="32"/>
      <c r="J27" s="29"/>
      <c r="K27" s="33"/>
      <c r="L27" s="33"/>
      <c r="N27" s="34" t="b">
        <v>0</v>
      </c>
      <c r="O27" s="34" t="b">
        <v>0</v>
      </c>
      <c r="P27" s="34"/>
      <c r="Q27" s="5">
        <f>IF(N27=TRUE,1,0)</f>
        <v>0</v>
      </c>
      <c r="R27" s="5">
        <v>1</v>
      </c>
      <c r="S27" s="5">
        <f>Q27*R27</f>
        <v>0</v>
      </c>
      <c r="U27" s="5">
        <f>N27+O27+P27</f>
        <v>0</v>
      </c>
    </row>
    <row r="28" spans="1:12" ht="12.75" customHeight="1">
      <c r="A28" s="30"/>
      <c r="B28" s="32"/>
      <c r="C28" s="32"/>
      <c r="D28" s="32"/>
      <c r="E28" s="32"/>
      <c r="F28" s="32"/>
      <c r="G28" s="32"/>
      <c r="H28" s="32"/>
      <c r="I28" s="32"/>
      <c r="J28" s="29"/>
      <c r="K28" s="33"/>
      <c r="L28" s="33"/>
    </row>
    <row r="29" spans="1:21" ht="12.75" customHeight="1">
      <c r="A29" s="30" t="s">
        <v>34</v>
      </c>
      <c r="B29" s="90" t="s">
        <v>35</v>
      </c>
      <c r="C29" s="90"/>
      <c r="D29" s="90"/>
      <c r="E29" s="90"/>
      <c r="F29" s="90"/>
      <c r="G29" s="90"/>
      <c r="H29" s="90"/>
      <c r="I29" s="90"/>
      <c r="J29" s="90"/>
      <c r="K29" s="35"/>
      <c r="L29" s="33"/>
      <c r="N29" s="4" t="b">
        <v>0</v>
      </c>
      <c r="O29" s="4" t="b">
        <v>0</v>
      </c>
      <c r="Q29" s="5">
        <f>IF(N29=TRUE,1,0)</f>
        <v>0</v>
      </c>
      <c r="R29" s="5">
        <v>25</v>
      </c>
      <c r="S29" s="5">
        <f>Q29*R29</f>
        <v>0</v>
      </c>
      <c r="U29" s="5">
        <f>N29+O29+P29</f>
        <v>0</v>
      </c>
    </row>
    <row r="30" spans="1:20" ht="12.75" customHeight="1">
      <c r="A30" s="30"/>
      <c r="B30" s="90"/>
      <c r="C30" s="90"/>
      <c r="D30" s="90"/>
      <c r="E30" s="90"/>
      <c r="F30" s="90"/>
      <c r="G30" s="90"/>
      <c r="H30" s="90"/>
      <c r="I30" s="90"/>
      <c r="J30" s="90"/>
      <c r="K30" s="35"/>
      <c r="L30" s="33"/>
      <c r="N30" s="36" t="s">
        <v>36</v>
      </c>
      <c r="O30" s="36"/>
      <c r="P30" s="36"/>
      <c r="T30" s="5">
        <f>S29</f>
        <v>0</v>
      </c>
    </row>
    <row r="31" spans="1:18" ht="12.75" customHeight="1">
      <c r="A31" s="30"/>
      <c r="B31" s="29"/>
      <c r="C31" s="29"/>
      <c r="D31" s="29"/>
      <c r="E31" s="37"/>
      <c r="F31" s="37"/>
      <c r="G31" s="37"/>
      <c r="H31" s="37"/>
      <c r="I31" s="37"/>
      <c r="J31" s="37"/>
      <c r="K31" s="37"/>
      <c r="L31" s="37"/>
      <c r="R31" s="5">
        <f>SUM(R29:R30)</f>
        <v>25</v>
      </c>
    </row>
    <row r="32" spans="1:12" ht="12.75" customHeight="1">
      <c r="A32" s="28" t="s">
        <v>37</v>
      </c>
      <c r="B32" s="29"/>
      <c r="C32" s="29"/>
      <c r="D32" s="29"/>
      <c r="E32" s="37"/>
      <c r="F32" s="37"/>
      <c r="G32" s="37"/>
      <c r="H32" s="37"/>
      <c r="I32" s="37"/>
      <c r="J32" s="37"/>
      <c r="K32" s="37"/>
      <c r="L32" s="37"/>
    </row>
    <row r="33" spans="1:12" ht="12.75" customHeight="1">
      <c r="A33" s="3"/>
      <c r="B33" s="3"/>
      <c r="C33" s="3"/>
      <c r="D33" s="3"/>
      <c r="E33" s="37"/>
      <c r="F33" s="37"/>
      <c r="G33" s="37"/>
      <c r="H33" s="37"/>
      <c r="I33" s="37"/>
      <c r="J33" s="37"/>
      <c r="K33" s="37"/>
      <c r="L33" s="37"/>
    </row>
    <row r="34" spans="1:21" s="38" customFormat="1" ht="12.75" customHeight="1">
      <c r="A34" s="22" t="s">
        <v>38</v>
      </c>
      <c r="B34" s="78" t="s">
        <v>39</v>
      </c>
      <c r="C34" s="78"/>
      <c r="D34" s="78"/>
      <c r="E34" s="78"/>
      <c r="F34" s="78"/>
      <c r="G34" s="78"/>
      <c r="H34" s="78"/>
      <c r="I34" s="78"/>
      <c r="J34" s="4"/>
      <c r="K34" s="4"/>
      <c r="L34" s="4"/>
      <c r="M34" s="3"/>
      <c r="N34" s="4" t="b">
        <v>0</v>
      </c>
      <c r="O34" s="4" t="b">
        <v>0</v>
      </c>
      <c r="P34" s="4" t="b">
        <v>0</v>
      </c>
      <c r="Q34" s="5">
        <f>IF(N34=TRUE,1,0)</f>
        <v>0</v>
      </c>
      <c r="R34" s="5">
        <v>1</v>
      </c>
      <c r="S34" s="5">
        <f>Q34*R34</f>
        <v>0</v>
      </c>
      <c r="T34" s="5"/>
      <c r="U34" s="5">
        <f>N34+O34+P34</f>
        <v>0</v>
      </c>
    </row>
    <row r="35" spans="1:21" s="38" customFormat="1" ht="12.75" customHeight="1">
      <c r="A35" s="22"/>
      <c r="B35" s="39"/>
      <c r="C35" s="39"/>
      <c r="D35" s="39"/>
      <c r="E35" s="39"/>
      <c r="F35" s="39"/>
      <c r="G35" s="39"/>
      <c r="H35" s="39"/>
      <c r="I35" s="39"/>
      <c r="J35" s="4"/>
      <c r="K35" s="4"/>
      <c r="L35" s="4"/>
      <c r="M35" s="3"/>
      <c r="N35" s="4"/>
      <c r="O35" s="4"/>
      <c r="P35" s="4"/>
      <c r="Q35" s="5"/>
      <c r="R35" s="5"/>
      <c r="S35" s="5"/>
      <c r="T35" s="5"/>
      <c r="U35" s="5"/>
    </row>
    <row r="36" spans="1:21" s="38" customFormat="1" ht="12.75" customHeight="1">
      <c r="A36" s="22" t="s">
        <v>40</v>
      </c>
      <c r="B36" s="81" t="s">
        <v>41</v>
      </c>
      <c r="C36" s="81"/>
      <c r="D36" s="81"/>
      <c r="E36" s="81"/>
      <c r="F36" s="81"/>
      <c r="G36" s="81"/>
      <c r="H36" s="81"/>
      <c r="I36" s="81"/>
      <c r="J36" s="4"/>
      <c r="K36" s="4"/>
      <c r="L36" s="4"/>
      <c r="M36" s="3"/>
      <c r="N36" s="4" t="b">
        <v>0</v>
      </c>
      <c r="O36" s="4" t="b">
        <v>0</v>
      </c>
      <c r="P36" s="4" t="b">
        <v>0</v>
      </c>
      <c r="Q36" s="5">
        <f>IF(N36=TRUE,1,0)</f>
        <v>0</v>
      </c>
      <c r="R36" s="5">
        <v>2</v>
      </c>
      <c r="S36" s="5">
        <f>Q36*R36</f>
        <v>0</v>
      </c>
      <c r="T36" s="5"/>
      <c r="U36" s="5">
        <f>N36+O36+P36</f>
        <v>0</v>
      </c>
    </row>
    <row r="37" spans="1:21" s="38" customFormat="1" ht="12.75" customHeight="1">
      <c r="A37" s="22"/>
      <c r="B37" s="40"/>
      <c r="C37" s="40"/>
      <c r="D37" s="40"/>
      <c r="E37" s="40"/>
      <c r="F37" s="40"/>
      <c r="G37" s="40"/>
      <c r="H37" s="40"/>
      <c r="I37" s="40"/>
      <c r="J37" s="4"/>
      <c r="K37" s="4"/>
      <c r="L37" s="4"/>
      <c r="M37" s="3"/>
      <c r="N37" s="4"/>
      <c r="O37" s="4"/>
      <c r="P37" s="4"/>
      <c r="Q37" s="5"/>
      <c r="R37" s="5"/>
      <c r="S37" s="5"/>
      <c r="T37" s="5"/>
      <c r="U37" s="5"/>
    </row>
    <row r="38" spans="1:21" s="38" customFormat="1" ht="12.75" customHeight="1">
      <c r="A38" s="22" t="s">
        <v>42</v>
      </c>
      <c r="B38" s="74" t="s">
        <v>43</v>
      </c>
      <c r="C38" s="74"/>
      <c r="D38" s="74"/>
      <c r="E38" s="74"/>
      <c r="F38" s="74"/>
      <c r="G38" s="74"/>
      <c r="H38" s="74"/>
      <c r="I38" s="74"/>
      <c r="J38" s="4"/>
      <c r="K38" s="4"/>
      <c r="L38" s="4"/>
      <c r="M38" s="3"/>
      <c r="N38" s="4" t="b">
        <v>0</v>
      </c>
      <c r="O38" s="4" t="b">
        <v>0</v>
      </c>
      <c r="P38" s="4" t="b">
        <v>0</v>
      </c>
      <c r="Q38" s="5">
        <f>IF(N38=TRUE,1,0)</f>
        <v>0</v>
      </c>
      <c r="R38" s="5">
        <v>1</v>
      </c>
      <c r="S38" s="5">
        <f>Q38*R38</f>
        <v>0</v>
      </c>
      <c r="T38" s="5"/>
      <c r="U38" s="5">
        <f>N38+O38+P38</f>
        <v>0</v>
      </c>
    </row>
    <row r="39" spans="1:21" s="38" customFormat="1" ht="12.75" customHeight="1">
      <c r="A39" s="22"/>
      <c r="B39" s="74"/>
      <c r="C39" s="74"/>
      <c r="D39" s="74"/>
      <c r="E39" s="74"/>
      <c r="F39" s="74"/>
      <c r="G39" s="74"/>
      <c r="H39" s="74"/>
      <c r="I39" s="74"/>
      <c r="J39" s="4"/>
      <c r="K39" s="4"/>
      <c r="L39" s="4"/>
      <c r="M39" s="3"/>
      <c r="N39" s="4"/>
      <c r="O39" s="4"/>
      <c r="P39" s="4"/>
      <c r="Q39" s="5"/>
      <c r="R39" s="5"/>
      <c r="S39" s="5"/>
      <c r="T39" s="5"/>
      <c r="U39" s="5"/>
    </row>
    <row r="40" spans="1:21" s="38" customFormat="1" ht="12.75" customHeight="1">
      <c r="A40" s="22"/>
      <c r="B40" s="41"/>
      <c r="C40" s="41"/>
      <c r="D40" s="41"/>
      <c r="E40" s="41"/>
      <c r="F40" s="41"/>
      <c r="G40" s="41"/>
      <c r="H40" s="41"/>
      <c r="I40" s="41"/>
      <c r="J40" s="4"/>
      <c r="K40" s="4"/>
      <c r="L40" s="4"/>
      <c r="M40" s="3"/>
      <c r="N40" s="4"/>
      <c r="O40" s="4"/>
      <c r="P40" s="4"/>
      <c r="Q40" s="5"/>
      <c r="R40" s="5"/>
      <c r="S40" s="5"/>
      <c r="T40" s="5"/>
      <c r="U40" s="5"/>
    </row>
    <row r="41" spans="1:21" s="38" customFormat="1" ht="12.75" customHeight="1">
      <c r="A41" s="22" t="s">
        <v>44</v>
      </c>
      <c r="B41" s="78" t="s">
        <v>45</v>
      </c>
      <c r="C41" s="78"/>
      <c r="D41" s="78"/>
      <c r="E41" s="78"/>
      <c r="F41" s="78"/>
      <c r="G41" s="78"/>
      <c r="H41" s="78"/>
      <c r="I41" s="78"/>
      <c r="J41" s="4"/>
      <c r="K41" s="4"/>
      <c r="L41" s="4"/>
      <c r="M41" s="3"/>
      <c r="N41" s="4" t="b">
        <v>0</v>
      </c>
      <c r="O41" s="4" t="b">
        <v>0</v>
      </c>
      <c r="P41" s="4" t="b">
        <v>0</v>
      </c>
      <c r="Q41" s="5">
        <f>IF(N41=TRUE,1,0)</f>
        <v>0</v>
      </c>
      <c r="R41" s="5">
        <v>1</v>
      </c>
      <c r="S41" s="5">
        <f>Q41*R41</f>
        <v>0</v>
      </c>
      <c r="T41" s="5"/>
      <c r="U41" s="5">
        <f>N41+O41+P41</f>
        <v>0</v>
      </c>
    </row>
    <row r="42" spans="1:21" s="38" customFormat="1" ht="12.75" customHeight="1">
      <c r="A42" s="22"/>
      <c r="B42" s="3"/>
      <c r="C42" s="3"/>
      <c r="D42" s="3"/>
      <c r="E42" s="3"/>
      <c r="F42" s="3"/>
      <c r="G42" s="3"/>
      <c r="H42" s="3"/>
      <c r="I42" s="3"/>
      <c r="J42" s="4"/>
      <c r="K42" s="4"/>
      <c r="L42" s="4"/>
      <c r="M42" s="3"/>
      <c r="N42" s="4"/>
      <c r="O42" s="4"/>
      <c r="P42" s="4"/>
      <c r="Q42" s="5"/>
      <c r="R42" s="5"/>
      <c r="S42" s="5"/>
      <c r="T42" s="5"/>
      <c r="U42" s="5"/>
    </row>
    <row r="43" spans="1:21" s="38" customFormat="1" ht="12.75" customHeight="1">
      <c r="A43" s="22" t="s">
        <v>46</v>
      </c>
      <c r="B43" s="85" t="s">
        <v>47</v>
      </c>
      <c r="C43" s="85"/>
      <c r="D43" s="85"/>
      <c r="E43" s="85"/>
      <c r="F43" s="85"/>
      <c r="G43" s="85"/>
      <c r="H43" s="85"/>
      <c r="I43" s="85"/>
      <c r="J43" s="4"/>
      <c r="K43" s="4"/>
      <c r="L43" s="4"/>
      <c r="M43" s="3"/>
      <c r="N43" s="4" t="b">
        <v>0</v>
      </c>
      <c r="O43" s="4" t="b">
        <v>0</v>
      </c>
      <c r="P43" s="4" t="b">
        <v>0</v>
      </c>
      <c r="Q43" s="5">
        <f>IF(N43=TRUE,1,0)</f>
        <v>0</v>
      </c>
      <c r="R43" s="5">
        <v>1</v>
      </c>
      <c r="S43" s="5">
        <f>Q43*R43</f>
        <v>0</v>
      </c>
      <c r="T43" s="5"/>
      <c r="U43" s="5">
        <f>N43+O43+P43</f>
        <v>0</v>
      </c>
    </row>
    <row r="44" spans="1:21" s="38" customFormat="1" ht="12.75" customHeight="1">
      <c r="A44" s="22"/>
      <c r="B44" s="3"/>
      <c r="C44" s="3"/>
      <c r="D44" s="3"/>
      <c r="E44" s="3"/>
      <c r="F44" s="3"/>
      <c r="G44" s="3"/>
      <c r="H44" s="3"/>
      <c r="I44" s="3"/>
      <c r="J44" s="4"/>
      <c r="K44" s="4"/>
      <c r="L44" s="4"/>
      <c r="M44" s="3"/>
      <c r="N44" s="4"/>
      <c r="O44" s="4"/>
      <c r="P44" s="4"/>
      <c r="Q44" s="5"/>
      <c r="R44" s="5"/>
      <c r="S44" s="5"/>
      <c r="T44" s="5"/>
      <c r="U44" s="5"/>
    </row>
    <row r="45" spans="1:21" s="38" customFormat="1" ht="12.75" customHeight="1">
      <c r="A45" s="22" t="s">
        <v>48</v>
      </c>
      <c r="B45" s="81" t="s">
        <v>49</v>
      </c>
      <c r="C45" s="81"/>
      <c r="D45" s="81"/>
      <c r="E45" s="81"/>
      <c r="F45" s="81"/>
      <c r="G45" s="81"/>
      <c r="H45" s="81"/>
      <c r="I45" s="81"/>
      <c r="J45" s="43"/>
      <c r="K45" s="4"/>
      <c r="L45" s="4"/>
      <c r="M45" s="3"/>
      <c r="N45" s="4" t="b">
        <v>0</v>
      </c>
      <c r="O45" s="4" t="b">
        <v>0</v>
      </c>
      <c r="P45" s="4" t="b">
        <v>0</v>
      </c>
      <c r="Q45" s="5">
        <f>IF(N45=TRUE,1,0)</f>
        <v>0</v>
      </c>
      <c r="R45" s="5">
        <v>2</v>
      </c>
      <c r="S45" s="5">
        <f>Q45*R45</f>
        <v>0</v>
      </c>
      <c r="T45" s="5"/>
      <c r="U45" s="5">
        <f>N45+O45+P45</f>
        <v>0</v>
      </c>
    </row>
    <row r="46" spans="1:21" s="38" customFormat="1" ht="12.75" customHeight="1">
      <c r="A46" s="22"/>
      <c r="B46" s="3"/>
      <c r="C46" s="3"/>
      <c r="D46" s="3"/>
      <c r="E46" s="3"/>
      <c r="F46" s="3"/>
      <c r="G46" s="3"/>
      <c r="H46" s="3"/>
      <c r="I46" s="3"/>
      <c r="J46" s="43"/>
      <c r="K46" s="4"/>
      <c r="L46" s="4"/>
      <c r="M46" s="3"/>
      <c r="N46" s="4"/>
      <c r="O46" s="4"/>
      <c r="P46" s="4"/>
      <c r="Q46" s="5"/>
      <c r="R46" s="5"/>
      <c r="S46" s="5"/>
      <c r="T46" s="5"/>
      <c r="U46" s="5"/>
    </row>
    <row r="47" spans="1:21" s="38" customFormat="1" ht="12.75" customHeight="1">
      <c r="A47" s="22" t="s">
        <v>50</v>
      </c>
      <c r="B47" s="74" t="s">
        <v>51</v>
      </c>
      <c r="C47" s="74"/>
      <c r="D47" s="74"/>
      <c r="E47" s="74"/>
      <c r="F47" s="74"/>
      <c r="G47" s="74"/>
      <c r="H47" s="74"/>
      <c r="I47" s="74"/>
      <c r="J47" s="43"/>
      <c r="K47" s="4"/>
      <c r="L47" s="4"/>
      <c r="M47" s="3"/>
      <c r="N47" s="4" t="b">
        <v>0</v>
      </c>
      <c r="O47" s="4" t="b">
        <v>0</v>
      </c>
      <c r="P47" s="4" t="b">
        <v>0</v>
      </c>
      <c r="Q47" s="5">
        <f>IF(N47=TRUE,1,0)</f>
        <v>0</v>
      </c>
      <c r="R47" s="5">
        <v>1</v>
      </c>
      <c r="S47" s="5">
        <f>Q47*R47</f>
        <v>0</v>
      </c>
      <c r="T47" s="5"/>
      <c r="U47" s="5">
        <f>N47+O47+P47</f>
        <v>0</v>
      </c>
    </row>
    <row r="48" spans="1:21" s="38" customFormat="1" ht="12.75" customHeight="1">
      <c r="A48" s="22"/>
      <c r="B48" s="74"/>
      <c r="C48" s="74"/>
      <c r="D48" s="74"/>
      <c r="E48" s="74"/>
      <c r="F48" s="74"/>
      <c r="G48" s="74"/>
      <c r="H48" s="74"/>
      <c r="I48" s="74"/>
      <c r="J48" s="43"/>
      <c r="K48" s="4"/>
      <c r="L48" s="4"/>
      <c r="M48" s="3"/>
      <c r="O48" s="4"/>
      <c r="P48" s="4"/>
      <c r="Q48" s="5"/>
      <c r="R48" s="5"/>
      <c r="S48" s="5"/>
      <c r="T48" s="5"/>
      <c r="U48" s="5"/>
    </row>
    <row r="49" spans="1:21" s="38" customFormat="1" ht="12.75" customHeight="1">
      <c r="A49" s="22"/>
      <c r="B49" s="41"/>
      <c r="C49" s="41"/>
      <c r="D49" s="41"/>
      <c r="E49" s="41"/>
      <c r="F49" s="41"/>
      <c r="G49" s="41"/>
      <c r="H49" s="41"/>
      <c r="I49" s="41"/>
      <c r="J49" s="43"/>
      <c r="K49" s="4"/>
      <c r="L49" s="4"/>
      <c r="M49" s="3"/>
      <c r="O49" s="4"/>
      <c r="P49" s="4"/>
      <c r="Q49" s="5"/>
      <c r="R49" s="5"/>
      <c r="S49" s="5"/>
      <c r="T49" s="5"/>
      <c r="U49" s="5"/>
    </row>
    <row r="50" spans="1:21" s="38" customFormat="1" ht="12.75" customHeight="1">
      <c r="A50" s="22"/>
      <c r="B50" s="44"/>
      <c r="C50" s="3"/>
      <c r="D50" s="3"/>
      <c r="E50" s="3"/>
      <c r="F50" s="3"/>
      <c r="G50" s="3"/>
      <c r="H50" s="3"/>
      <c r="I50" s="3"/>
      <c r="J50" s="43"/>
      <c r="K50" s="43"/>
      <c r="L50" s="43"/>
      <c r="M50" s="3"/>
      <c r="N50" s="4" t="b">
        <v>0</v>
      </c>
      <c r="O50" s="4" t="b">
        <v>0</v>
      </c>
      <c r="P50" s="4" t="b">
        <v>0</v>
      </c>
      <c r="Q50" s="5"/>
      <c r="R50" s="5"/>
      <c r="S50" s="5"/>
      <c r="T50" s="5"/>
      <c r="U50" s="5"/>
    </row>
    <row r="51" spans="1:21" s="38" customFormat="1" ht="12.75" customHeight="1">
      <c r="A51" s="22" t="s">
        <v>52</v>
      </c>
      <c r="B51" s="81" t="s">
        <v>53</v>
      </c>
      <c r="C51" s="81"/>
      <c r="D51" s="81"/>
      <c r="E51" s="81"/>
      <c r="F51" s="81"/>
      <c r="G51" s="81"/>
      <c r="H51" s="81"/>
      <c r="I51" s="81"/>
      <c r="J51" s="43"/>
      <c r="K51" s="43"/>
      <c r="L51" s="43"/>
      <c r="M51" s="3"/>
      <c r="N51" s="4" t="b">
        <v>0</v>
      </c>
      <c r="Q51" s="5"/>
      <c r="R51" s="5"/>
      <c r="S51" s="5"/>
      <c r="T51" s="5"/>
      <c r="U51" s="5"/>
    </row>
    <row r="52" spans="1:21" s="38" customFormat="1" ht="12.75" customHeight="1">
      <c r="A52" s="22"/>
      <c r="B52" s="45"/>
      <c r="C52" s="46"/>
      <c r="D52" s="46"/>
      <c r="E52" s="46"/>
      <c r="F52" s="46"/>
      <c r="G52" s="46"/>
      <c r="H52" s="46"/>
      <c r="I52" s="46"/>
      <c r="J52" s="4"/>
      <c r="K52" s="43"/>
      <c r="L52" s="43"/>
      <c r="M52" s="3"/>
      <c r="N52" s="4" t="b">
        <v>0</v>
      </c>
      <c r="O52" s="4" t="b">
        <v>0</v>
      </c>
      <c r="P52" s="4" t="b">
        <v>0</v>
      </c>
      <c r="Q52" s="5"/>
      <c r="R52" s="5"/>
      <c r="S52" s="5"/>
      <c r="T52" s="5"/>
      <c r="U52" s="5"/>
    </row>
    <row r="53" spans="1:21" s="38" customFormat="1" ht="6.75" customHeight="1">
      <c r="A53" s="22"/>
      <c r="B53" s="45"/>
      <c r="C53" s="46"/>
      <c r="D53" s="46"/>
      <c r="E53" s="46"/>
      <c r="F53" s="46"/>
      <c r="G53" s="46"/>
      <c r="H53" s="46"/>
      <c r="I53" s="46"/>
      <c r="J53" s="4"/>
      <c r="K53" s="43"/>
      <c r="L53" s="43"/>
      <c r="M53" s="3"/>
      <c r="N53" s="4"/>
      <c r="O53" s="4"/>
      <c r="P53" s="4"/>
      <c r="Q53" s="5"/>
      <c r="R53" s="5"/>
      <c r="S53" s="5"/>
      <c r="T53" s="5"/>
      <c r="U53" s="5"/>
    </row>
    <row r="54" spans="1:21" s="38" customFormat="1" ht="12.75" customHeight="1">
      <c r="A54" s="22"/>
      <c r="B54" s="45"/>
      <c r="C54" s="46"/>
      <c r="D54" s="46"/>
      <c r="E54" s="46"/>
      <c r="F54" s="46"/>
      <c r="G54" s="46"/>
      <c r="H54" s="46"/>
      <c r="I54" s="45"/>
      <c r="J54" s="4"/>
      <c r="K54" s="43"/>
      <c r="L54" s="43"/>
      <c r="M54" s="3"/>
      <c r="N54" s="4" t="b">
        <v>0</v>
      </c>
      <c r="O54" s="4"/>
      <c r="P54" s="4"/>
      <c r="Q54" s="5">
        <f>IF(N54=TRUE,1,0)</f>
        <v>0</v>
      </c>
      <c r="R54" s="5">
        <v>1</v>
      </c>
      <c r="S54" s="5">
        <f>Q54*R54</f>
        <v>0</v>
      </c>
      <c r="T54" s="5"/>
      <c r="U54" s="5">
        <f>N50+O50+P50+N51+N52+O52+P52+N54+N56+N57</f>
        <v>0</v>
      </c>
    </row>
    <row r="55" spans="1:21" s="38" customFormat="1" ht="6.75" customHeight="1">
      <c r="A55" s="22"/>
      <c r="B55" s="45"/>
      <c r="C55" s="46"/>
      <c r="D55" s="46"/>
      <c r="E55" s="46"/>
      <c r="F55" s="46"/>
      <c r="G55" s="46"/>
      <c r="H55" s="46"/>
      <c r="I55" s="45"/>
      <c r="J55" s="4"/>
      <c r="K55" s="43"/>
      <c r="L55" s="43"/>
      <c r="M55" s="3"/>
      <c r="N55" s="4"/>
      <c r="O55" s="4"/>
      <c r="P55" s="4"/>
      <c r="Q55" s="5"/>
      <c r="R55" s="5"/>
      <c r="S55" s="5"/>
      <c r="T55" s="5"/>
      <c r="U55" s="5"/>
    </row>
    <row r="56" spans="1:21" s="38" customFormat="1" ht="12.75" customHeight="1">
      <c r="A56" s="22"/>
      <c r="B56" s="45"/>
      <c r="C56" s="46"/>
      <c r="D56" s="46"/>
      <c r="E56" s="46"/>
      <c r="F56" s="46"/>
      <c r="G56" s="46"/>
      <c r="H56" s="46"/>
      <c r="I56" s="45"/>
      <c r="J56" s="4"/>
      <c r="K56" s="43"/>
      <c r="L56" s="43"/>
      <c r="M56" s="3"/>
      <c r="N56" s="4" t="b">
        <v>0</v>
      </c>
      <c r="O56" s="4"/>
      <c r="P56" s="4"/>
      <c r="Q56" s="5">
        <f>IF(N56=TRUE,1,0)</f>
        <v>0</v>
      </c>
      <c r="R56" s="5">
        <v>1</v>
      </c>
      <c r="S56" s="5">
        <f>Q56*R56</f>
        <v>0</v>
      </c>
      <c r="T56" s="5"/>
      <c r="U56" s="5"/>
    </row>
    <row r="57" spans="1:21" s="38" customFormat="1" ht="12.75" customHeight="1">
      <c r="A57" s="22"/>
      <c r="B57" s="47"/>
      <c r="C57" s="4"/>
      <c r="D57" s="4"/>
      <c r="E57" s="4"/>
      <c r="F57" s="4"/>
      <c r="G57" s="4"/>
      <c r="H57" s="4"/>
      <c r="I57" s="4"/>
      <c r="J57" s="43"/>
      <c r="K57" s="3"/>
      <c r="L57" s="3"/>
      <c r="M57" s="3"/>
      <c r="N57" s="4" t="b">
        <v>0</v>
      </c>
      <c r="O57" s="4"/>
      <c r="P57" s="4"/>
      <c r="Q57" s="5"/>
      <c r="R57" s="5"/>
      <c r="S57" s="5"/>
      <c r="T57" s="5"/>
      <c r="U57" s="5"/>
    </row>
    <row r="58" spans="1:21" s="38" customFormat="1" ht="12.75" customHeight="1">
      <c r="A58" s="22" t="s">
        <v>54</v>
      </c>
      <c r="B58" s="74" t="s">
        <v>55</v>
      </c>
      <c r="C58" s="74"/>
      <c r="D58" s="74"/>
      <c r="E58" s="74"/>
      <c r="F58" s="74"/>
      <c r="G58" s="74"/>
      <c r="H58" s="74"/>
      <c r="I58" s="74"/>
      <c r="J58" s="43"/>
      <c r="K58" s="4"/>
      <c r="L58" s="4"/>
      <c r="M58" s="3"/>
      <c r="N58" s="4" t="b">
        <v>0</v>
      </c>
      <c r="O58" s="4" t="b">
        <v>0</v>
      </c>
      <c r="P58" s="4" t="b">
        <v>0</v>
      </c>
      <c r="Q58" s="5">
        <f>IF(N58=TRUE,1,0)</f>
        <v>0</v>
      </c>
      <c r="R58" s="5">
        <v>1</v>
      </c>
      <c r="S58" s="5">
        <f>Q58*R58</f>
        <v>0</v>
      </c>
      <c r="T58" s="5"/>
      <c r="U58" s="5">
        <f>N58+O58+P58</f>
        <v>0</v>
      </c>
    </row>
    <row r="59" spans="1:21" s="38" customFormat="1" ht="12.75" customHeight="1">
      <c r="A59" s="22"/>
      <c r="B59" s="48"/>
      <c r="C59" s="48"/>
      <c r="D59" s="48"/>
      <c r="E59" s="48"/>
      <c r="F59" s="48"/>
      <c r="G59" s="48"/>
      <c r="H59" s="48"/>
      <c r="I59" s="48"/>
      <c r="J59" s="43"/>
      <c r="K59" s="4"/>
      <c r="L59" s="4"/>
      <c r="M59" s="3"/>
      <c r="O59" s="4"/>
      <c r="P59" s="4"/>
      <c r="Q59" s="5"/>
      <c r="R59" s="5"/>
      <c r="S59" s="5"/>
      <c r="T59" s="5"/>
      <c r="U59" s="5"/>
    </row>
    <row r="60" spans="1:21" s="38" customFormat="1" ht="12.75" customHeight="1">
      <c r="A60" s="22" t="s">
        <v>56</v>
      </c>
      <c r="B60" s="81" t="s">
        <v>57</v>
      </c>
      <c r="C60" s="81"/>
      <c r="D60" s="81"/>
      <c r="E60" s="81"/>
      <c r="F60" s="81"/>
      <c r="G60" s="81"/>
      <c r="H60" s="81"/>
      <c r="I60" s="81"/>
      <c r="J60" s="43"/>
      <c r="K60" s="4"/>
      <c r="L60" s="4"/>
      <c r="M60" s="3"/>
      <c r="N60" s="4" t="b">
        <v>0</v>
      </c>
      <c r="O60" s="4" t="b">
        <v>0</v>
      </c>
      <c r="P60" s="4" t="b">
        <v>0</v>
      </c>
      <c r="Q60" s="5">
        <f>IF(N60=TRUE,1,0)</f>
        <v>0</v>
      </c>
      <c r="R60" s="5">
        <v>1</v>
      </c>
      <c r="S60" s="5">
        <f>Q60*R60</f>
        <v>0</v>
      </c>
      <c r="T60" s="5"/>
      <c r="U60" s="5">
        <f>N60+O60+P60</f>
        <v>0</v>
      </c>
    </row>
    <row r="61" spans="1:21" s="38" customFormat="1" ht="12.75" customHeight="1">
      <c r="A61" s="22"/>
      <c r="B61" s="42"/>
      <c r="C61" s="3"/>
      <c r="D61" s="3"/>
      <c r="E61" s="3"/>
      <c r="F61" s="3"/>
      <c r="G61" s="3"/>
      <c r="H61" s="3"/>
      <c r="I61" s="3"/>
      <c r="J61" s="43"/>
      <c r="K61" s="4"/>
      <c r="L61" s="4"/>
      <c r="M61" s="3"/>
      <c r="N61" s="49"/>
      <c r="O61" s="49"/>
      <c r="P61" s="49"/>
      <c r="Q61" s="50"/>
      <c r="R61" s="5"/>
      <c r="S61" s="50"/>
      <c r="T61" s="5"/>
      <c r="U61" s="5"/>
    </row>
    <row r="62" spans="1:21" s="38" customFormat="1" ht="12.75" customHeight="1">
      <c r="A62" s="22" t="s">
        <v>58</v>
      </c>
      <c r="B62" s="73" t="s">
        <v>59</v>
      </c>
      <c r="C62" s="73"/>
      <c r="D62" s="73"/>
      <c r="E62" s="73"/>
      <c r="F62" s="73"/>
      <c r="G62" s="73"/>
      <c r="H62" s="73"/>
      <c r="I62" s="73"/>
      <c r="J62" s="4"/>
      <c r="K62" s="4"/>
      <c r="L62" s="4"/>
      <c r="M62" s="3"/>
      <c r="N62" s="4" t="b">
        <v>0</v>
      </c>
      <c r="O62" s="4" t="b">
        <v>0</v>
      </c>
      <c r="P62" s="4" t="b">
        <v>0</v>
      </c>
      <c r="Q62" s="5">
        <f>IF(N62=TRUE,1,0)</f>
        <v>0</v>
      </c>
      <c r="R62" s="5">
        <v>2</v>
      </c>
      <c r="S62" s="5">
        <f>Q62*R62</f>
        <v>0</v>
      </c>
      <c r="T62" s="5"/>
      <c r="U62" s="5">
        <f>N62+O62+P62</f>
        <v>0</v>
      </c>
    </row>
    <row r="63" spans="1:21" s="38" customFormat="1" ht="12.75" customHeight="1">
      <c r="A63" s="26"/>
      <c r="B63" s="73"/>
      <c r="C63" s="73"/>
      <c r="D63" s="73"/>
      <c r="E63" s="73"/>
      <c r="F63" s="73"/>
      <c r="G63" s="73"/>
      <c r="H63" s="73"/>
      <c r="I63" s="73"/>
      <c r="J63" s="4"/>
      <c r="K63" s="4"/>
      <c r="L63" s="4"/>
      <c r="M63" s="3"/>
      <c r="N63" s="4"/>
      <c r="O63" s="4"/>
      <c r="P63" s="4"/>
      <c r="Q63" s="5"/>
      <c r="R63" s="5"/>
      <c r="S63" s="5"/>
      <c r="T63" s="5"/>
      <c r="U63" s="5"/>
    </row>
    <row r="64" spans="1:21" s="38" customFormat="1" ht="12.75" customHeight="1">
      <c r="A64" s="26"/>
      <c r="B64" s="3"/>
      <c r="C64" s="3"/>
      <c r="D64" s="3"/>
      <c r="E64" s="3"/>
      <c r="F64" s="3"/>
      <c r="G64" s="3"/>
      <c r="H64" s="3"/>
      <c r="I64" s="3"/>
      <c r="J64" s="4"/>
      <c r="K64" s="4"/>
      <c r="L64" s="4"/>
      <c r="M64" s="3"/>
      <c r="N64" s="4"/>
      <c r="O64" s="4"/>
      <c r="P64" s="4"/>
      <c r="Q64" s="5"/>
      <c r="R64" s="5"/>
      <c r="S64" s="5"/>
      <c r="T64" s="5"/>
      <c r="U64" s="5"/>
    </row>
    <row r="65" spans="1:21" s="38" customFormat="1" ht="12.75" customHeight="1">
      <c r="A65" s="22" t="s">
        <v>60</v>
      </c>
      <c r="B65" s="74" t="s">
        <v>61</v>
      </c>
      <c r="C65" s="74"/>
      <c r="D65" s="74"/>
      <c r="E65" s="74"/>
      <c r="F65" s="74"/>
      <c r="G65" s="74"/>
      <c r="H65" s="74"/>
      <c r="I65" s="74"/>
      <c r="J65" s="43"/>
      <c r="K65" s="4"/>
      <c r="L65" s="4"/>
      <c r="M65" s="3"/>
      <c r="N65" s="4" t="b">
        <v>0</v>
      </c>
      <c r="O65" s="4" t="b">
        <v>0</v>
      </c>
      <c r="P65" s="4" t="b">
        <v>0</v>
      </c>
      <c r="Q65" s="5">
        <f>IF(N65=TRUE,1,0)</f>
        <v>0</v>
      </c>
      <c r="R65" s="5">
        <v>1</v>
      </c>
      <c r="S65" s="5">
        <f>Q65*R65</f>
        <v>0</v>
      </c>
      <c r="T65" s="5"/>
      <c r="U65" s="5">
        <f>N65+O65+P65</f>
        <v>0</v>
      </c>
    </row>
    <row r="66" spans="1:21" s="38" customFormat="1" ht="12.75" customHeight="1">
      <c r="A66" s="22"/>
      <c r="B66" s="51"/>
      <c r="C66" s="51"/>
      <c r="D66" s="51"/>
      <c r="E66" s="51"/>
      <c r="F66" s="51"/>
      <c r="G66" s="51"/>
      <c r="H66" s="51"/>
      <c r="I66" s="51"/>
      <c r="J66" s="4"/>
      <c r="K66" s="4"/>
      <c r="L66" s="4"/>
      <c r="M66" s="3"/>
      <c r="N66" s="52" t="s">
        <v>62</v>
      </c>
      <c r="O66" s="52"/>
      <c r="P66" s="52"/>
      <c r="Q66" s="5"/>
      <c r="R66" s="5"/>
      <c r="S66" s="5"/>
      <c r="T66" s="5">
        <f>SUM(S34:S66)</f>
        <v>0</v>
      </c>
      <c r="U66" s="5"/>
    </row>
    <row r="67" spans="1:21" s="38" customFormat="1" ht="12.75" customHeight="1">
      <c r="A67" s="28" t="s">
        <v>63</v>
      </c>
      <c r="B67" s="3"/>
      <c r="C67" s="3"/>
      <c r="D67" s="3"/>
      <c r="E67" s="3"/>
      <c r="F67" s="3"/>
      <c r="G67" s="3"/>
      <c r="H67" s="3"/>
      <c r="I67" s="3"/>
      <c r="J67" s="4"/>
      <c r="K67" s="4"/>
      <c r="L67" s="4"/>
      <c r="M67" s="3"/>
      <c r="N67" s="49"/>
      <c r="O67" s="49"/>
      <c r="P67" s="49"/>
      <c r="Q67" s="50"/>
      <c r="R67" s="5">
        <f>SUM(R34:R66)</f>
        <v>16</v>
      </c>
      <c r="S67" s="50"/>
      <c r="T67" s="50"/>
      <c r="U67" s="5"/>
    </row>
    <row r="68" spans="1:21" s="38" customFormat="1" ht="12.75" customHeight="1">
      <c r="A68" s="26"/>
      <c r="B68" s="3"/>
      <c r="C68" s="3"/>
      <c r="D68" s="3"/>
      <c r="E68" s="3"/>
      <c r="F68" s="3"/>
      <c r="G68" s="3"/>
      <c r="H68" s="3"/>
      <c r="I68" s="3"/>
      <c r="J68" s="43"/>
      <c r="K68" s="4"/>
      <c r="L68" s="4"/>
      <c r="M68" s="3"/>
      <c r="N68" s="4"/>
      <c r="O68" s="4"/>
      <c r="P68" s="4"/>
      <c r="Q68" s="5"/>
      <c r="R68" s="5"/>
      <c r="S68" s="5"/>
      <c r="T68" s="5"/>
      <c r="U68" s="5"/>
    </row>
    <row r="69" spans="1:21" s="38" customFormat="1" ht="12.75" customHeight="1">
      <c r="A69" s="22" t="s">
        <v>64</v>
      </c>
      <c r="B69" s="74" t="s">
        <v>65</v>
      </c>
      <c r="C69" s="74"/>
      <c r="D69" s="74"/>
      <c r="E69" s="74"/>
      <c r="F69" s="74"/>
      <c r="G69" s="74"/>
      <c r="H69" s="74"/>
      <c r="I69" s="74"/>
      <c r="J69" s="43"/>
      <c r="K69" s="4"/>
      <c r="L69" s="4"/>
      <c r="M69" s="3"/>
      <c r="N69" s="4" t="b">
        <v>0</v>
      </c>
      <c r="O69" s="4" t="b">
        <v>0</v>
      </c>
      <c r="P69" s="4" t="b">
        <v>0</v>
      </c>
      <c r="Q69" s="5">
        <f>IF(N69=TRUE,1,0)</f>
        <v>0</v>
      </c>
      <c r="R69" s="5">
        <v>3</v>
      </c>
      <c r="S69" s="5">
        <f>Q69*R69</f>
        <v>0</v>
      </c>
      <c r="T69" s="5"/>
      <c r="U69" s="5">
        <f>N69+O69+P69</f>
        <v>0</v>
      </c>
    </row>
    <row r="70" spans="1:21" s="38" customFormat="1" ht="12.75" customHeight="1">
      <c r="A70" s="22"/>
      <c r="B70" s="74"/>
      <c r="C70" s="74"/>
      <c r="D70" s="74"/>
      <c r="E70" s="74"/>
      <c r="F70" s="74"/>
      <c r="G70" s="74"/>
      <c r="H70" s="74"/>
      <c r="I70" s="74"/>
      <c r="J70" s="43"/>
      <c r="K70" s="4"/>
      <c r="L70" s="4"/>
      <c r="M70" s="3"/>
      <c r="N70" s="4"/>
      <c r="O70" s="4"/>
      <c r="P70" s="4"/>
      <c r="Q70" s="5"/>
      <c r="R70" s="5"/>
      <c r="S70" s="5"/>
      <c r="T70" s="5"/>
      <c r="U70" s="5"/>
    </row>
    <row r="71" spans="1:21" s="38" customFormat="1" ht="12.75" customHeight="1">
      <c r="A71" s="22"/>
      <c r="B71" s="44"/>
      <c r="C71" s="44"/>
      <c r="D71" s="44"/>
      <c r="E71" s="44"/>
      <c r="F71" s="44"/>
      <c r="G71" s="44"/>
      <c r="H71" s="44"/>
      <c r="I71" s="3"/>
      <c r="J71" s="43"/>
      <c r="K71" s="4"/>
      <c r="L71" s="4"/>
      <c r="M71" s="3"/>
      <c r="N71" s="4"/>
      <c r="O71" s="4"/>
      <c r="P71" s="4"/>
      <c r="Q71" s="5"/>
      <c r="R71" s="5"/>
      <c r="S71" s="5"/>
      <c r="T71" s="5"/>
      <c r="U71" s="5"/>
    </row>
    <row r="72" spans="1:21" s="38" customFormat="1" ht="12.75" customHeight="1">
      <c r="A72" s="22" t="s">
        <v>66</v>
      </c>
      <c r="B72" s="82" t="s">
        <v>67</v>
      </c>
      <c r="C72" s="82"/>
      <c r="D72" s="82"/>
      <c r="E72" s="82"/>
      <c r="F72" s="82"/>
      <c r="G72" s="82"/>
      <c r="H72" s="82"/>
      <c r="I72" s="82"/>
      <c r="J72" s="43"/>
      <c r="K72" s="4"/>
      <c r="L72" s="4"/>
      <c r="M72" s="3"/>
      <c r="N72" s="4" t="b">
        <v>0</v>
      </c>
      <c r="O72" s="4" t="b">
        <v>0</v>
      </c>
      <c r="P72" s="4" t="b">
        <v>0</v>
      </c>
      <c r="Q72" s="5">
        <f>IF(N72=TRUE,1,0)</f>
        <v>0</v>
      </c>
      <c r="R72" s="5">
        <v>2</v>
      </c>
      <c r="S72" s="5">
        <f>Q72*R72</f>
        <v>0</v>
      </c>
      <c r="T72" s="5"/>
      <c r="U72" s="5">
        <f>N72+O72+P72</f>
        <v>0</v>
      </c>
    </row>
    <row r="73" spans="1:21" s="38" customFormat="1" ht="12.75" customHeight="1">
      <c r="A73" s="22"/>
      <c r="B73" s="53"/>
      <c r="C73" s="53"/>
      <c r="D73" s="53"/>
      <c r="E73" s="53"/>
      <c r="F73" s="53"/>
      <c r="G73" s="53"/>
      <c r="H73" s="53"/>
      <c r="I73" s="53"/>
      <c r="J73" s="43"/>
      <c r="K73" s="4"/>
      <c r="L73" s="4"/>
      <c r="M73" s="3"/>
      <c r="N73" s="4"/>
      <c r="O73" s="4"/>
      <c r="P73" s="4"/>
      <c r="Q73" s="5"/>
      <c r="R73" s="5"/>
      <c r="S73" s="5"/>
      <c r="T73" s="5"/>
      <c r="U73" s="5"/>
    </row>
    <row r="74" spans="1:21" s="38" customFormat="1" ht="12.75" customHeight="1">
      <c r="A74" s="22" t="s">
        <v>68</v>
      </c>
      <c r="B74" s="74" t="s">
        <v>69</v>
      </c>
      <c r="C74" s="74"/>
      <c r="D74" s="74"/>
      <c r="E74" s="74"/>
      <c r="F74" s="74"/>
      <c r="G74" s="74"/>
      <c r="H74" s="74"/>
      <c r="I74" s="74"/>
      <c r="J74" s="43"/>
      <c r="K74" s="4"/>
      <c r="L74" s="4"/>
      <c r="M74" s="3"/>
      <c r="N74" s="4" t="b">
        <v>0</v>
      </c>
      <c r="O74" s="4" t="b">
        <v>0</v>
      </c>
      <c r="P74" s="4" t="b">
        <v>0</v>
      </c>
      <c r="Q74" s="5">
        <f>IF(N74=TRUE,1,0)</f>
        <v>0</v>
      </c>
      <c r="R74" s="5">
        <v>2</v>
      </c>
      <c r="S74" s="5">
        <f>Q74*R74</f>
        <v>0</v>
      </c>
      <c r="T74" s="5"/>
      <c r="U74" s="5">
        <f>N74+O74+P74</f>
        <v>0</v>
      </c>
    </row>
    <row r="75" spans="1:21" s="38" customFormat="1" ht="12.75" customHeight="1">
      <c r="A75" s="22"/>
      <c r="B75" s="74"/>
      <c r="C75" s="74"/>
      <c r="D75" s="74"/>
      <c r="E75" s="74"/>
      <c r="F75" s="74"/>
      <c r="G75" s="74"/>
      <c r="H75" s="74"/>
      <c r="I75" s="74"/>
      <c r="J75" s="43"/>
      <c r="K75" s="4"/>
      <c r="L75" s="4"/>
      <c r="M75" s="3"/>
      <c r="N75" s="4"/>
      <c r="O75" s="4"/>
      <c r="P75" s="4"/>
      <c r="Q75" s="5"/>
      <c r="R75" s="5"/>
      <c r="S75" s="5"/>
      <c r="T75" s="5"/>
      <c r="U75" s="5"/>
    </row>
    <row r="76" spans="1:21" s="38" customFormat="1" ht="12.75" customHeight="1">
      <c r="A76" s="22"/>
      <c r="B76" s="40"/>
      <c r="C76" s="40"/>
      <c r="D76" s="40"/>
      <c r="E76" s="40"/>
      <c r="F76" s="40"/>
      <c r="G76" s="40"/>
      <c r="H76" s="40"/>
      <c r="I76" s="3"/>
      <c r="J76" s="43"/>
      <c r="K76" s="4"/>
      <c r="L76" s="4"/>
      <c r="M76" s="3"/>
      <c r="N76" s="4"/>
      <c r="O76" s="4"/>
      <c r="P76" s="4"/>
      <c r="Q76" s="5"/>
      <c r="R76" s="5"/>
      <c r="S76" s="5"/>
      <c r="T76" s="5"/>
      <c r="U76" s="5"/>
    </row>
    <row r="77" spans="1:21" s="38" customFormat="1" ht="12.75" customHeight="1">
      <c r="A77" s="22" t="s">
        <v>70</v>
      </c>
      <c r="B77" s="74" t="s">
        <v>71</v>
      </c>
      <c r="C77" s="74"/>
      <c r="D77" s="74"/>
      <c r="E77" s="74"/>
      <c r="F77" s="74"/>
      <c r="G77" s="74"/>
      <c r="H77" s="74"/>
      <c r="I77" s="74"/>
      <c r="J77" s="43"/>
      <c r="K77" s="4"/>
      <c r="L77" s="4"/>
      <c r="M77" s="3"/>
      <c r="N77" s="4" t="b">
        <v>0</v>
      </c>
      <c r="O77" s="4" t="b">
        <v>0</v>
      </c>
      <c r="P77" s="4" t="b">
        <v>0</v>
      </c>
      <c r="Q77" s="5">
        <f>IF(N77=TRUE,1,0)</f>
        <v>0</v>
      </c>
      <c r="R77" s="5">
        <v>3</v>
      </c>
      <c r="S77" s="5">
        <f>Q77*R77</f>
        <v>0</v>
      </c>
      <c r="T77" s="5"/>
      <c r="U77" s="5">
        <f>N77+O77+P77</f>
        <v>0</v>
      </c>
    </row>
    <row r="78" spans="1:21" s="38" customFormat="1" ht="12.75" customHeight="1">
      <c r="A78" s="22"/>
      <c r="B78" s="48"/>
      <c r="C78" s="48"/>
      <c r="D78" s="48"/>
      <c r="E78" s="48"/>
      <c r="F78" s="48"/>
      <c r="G78" s="48"/>
      <c r="H78" s="48"/>
      <c r="I78" s="48"/>
      <c r="J78" s="43"/>
      <c r="K78" s="4"/>
      <c r="L78" s="4"/>
      <c r="M78" s="3"/>
      <c r="N78" s="4"/>
      <c r="O78" s="4"/>
      <c r="P78" s="4"/>
      <c r="Q78" s="5"/>
      <c r="R78" s="5"/>
      <c r="S78" s="5"/>
      <c r="T78" s="5"/>
      <c r="U78" s="5"/>
    </row>
    <row r="79" spans="1:21" s="38" customFormat="1" ht="12.75" customHeight="1">
      <c r="A79" s="22" t="s">
        <v>72</v>
      </c>
      <c r="B79" s="85" t="s">
        <v>73</v>
      </c>
      <c r="C79" s="85"/>
      <c r="D79" s="85"/>
      <c r="E79" s="85"/>
      <c r="F79" s="85"/>
      <c r="G79" s="85"/>
      <c r="H79" s="85"/>
      <c r="I79" s="85"/>
      <c r="J79" s="43"/>
      <c r="K79" s="4"/>
      <c r="L79" s="4"/>
      <c r="M79" s="3"/>
      <c r="N79" s="4" t="b">
        <v>0</v>
      </c>
      <c r="O79" s="4" t="b">
        <v>0</v>
      </c>
      <c r="P79" s="4" t="b">
        <v>0</v>
      </c>
      <c r="Q79" s="5">
        <f>IF(N79=TRUE,1,0)</f>
        <v>0</v>
      </c>
      <c r="R79" s="5">
        <v>4</v>
      </c>
      <c r="S79" s="5">
        <f>Q79*R79</f>
        <v>0</v>
      </c>
      <c r="T79" s="5"/>
      <c r="U79" s="5">
        <f>N79+O79+P79</f>
        <v>0</v>
      </c>
    </row>
    <row r="80" spans="1:21" s="38" customFormat="1" ht="12.75" customHeight="1">
      <c r="A80" s="22"/>
      <c r="B80" s="51"/>
      <c r="C80" s="51"/>
      <c r="D80" s="51"/>
      <c r="E80" s="51"/>
      <c r="F80" s="51"/>
      <c r="G80" s="51"/>
      <c r="H80" s="51"/>
      <c r="I80" s="51"/>
      <c r="J80" s="43"/>
      <c r="K80" s="4"/>
      <c r="L80" s="4"/>
      <c r="M80" s="3"/>
      <c r="N80" s="4"/>
      <c r="O80" s="4"/>
      <c r="P80" s="4"/>
      <c r="Q80" s="5"/>
      <c r="R80" s="5"/>
      <c r="S80" s="5"/>
      <c r="T80" s="5"/>
      <c r="U80" s="5"/>
    </row>
    <row r="81" spans="1:21" s="38" customFormat="1" ht="12.75" customHeight="1">
      <c r="A81" s="22" t="s">
        <v>74</v>
      </c>
      <c r="B81" s="81" t="s">
        <v>75</v>
      </c>
      <c r="C81" s="81"/>
      <c r="D81" s="81"/>
      <c r="E81" s="81"/>
      <c r="F81" s="81"/>
      <c r="G81" s="81"/>
      <c r="H81" s="81"/>
      <c r="I81" s="81"/>
      <c r="J81" s="43"/>
      <c r="K81" s="4"/>
      <c r="L81" s="4"/>
      <c r="M81" s="3"/>
      <c r="N81" s="4" t="b">
        <v>0</v>
      </c>
      <c r="O81" s="4" t="b">
        <v>0</v>
      </c>
      <c r="P81" s="4" t="b">
        <v>0</v>
      </c>
      <c r="Q81" s="5">
        <f>IF(N81=TRUE,1,0)</f>
        <v>0</v>
      </c>
      <c r="R81" s="5">
        <v>3</v>
      </c>
      <c r="S81" s="5">
        <f>Q81*R81</f>
        <v>0</v>
      </c>
      <c r="T81" s="5"/>
      <c r="U81" s="5">
        <f>N81+O81+P81</f>
        <v>0</v>
      </c>
    </row>
    <row r="82" spans="1:21" s="38" customFormat="1" ht="12.75" customHeight="1">
      <c r="A82" s="22"/>
      <c r="B82" s="39"/>
      <c r="C82" s="44"/>
      <c r="D82" s="44"/>
      <c r="E82" s="44"/>
      <c r="F82" s="44"/>
      <c r="G82" s="44"/>
      <c r="H82" s="44"/>
      <c r="I82" s="3"/>
      <c r="J82" s="43"/>
      <c r="K82" s="4"/>
      <c r="L82" s="4"/>
      <c r="M82" s="3"/>
      <c r="N82" s="4"/>
      <c r="O82" s="4"/>
      <c r="P82" s="4"/>
      <c r="Q82" s="5"/>
      <c r="R82" s="5"/>
      <c r="S82" s="5"/>
      <c r="T82" s="5"/>
      <c r="U82" s="5"/>
    </row>
    <row r="83" spans="1:21" s="38" customFormat="1" ht="12.75" customHeight="1">
      <c r="A83" s="22" t="s">
        <v>76</v>
      </c>
      <c r="B83" s="81" t="s">
        <v>77</v>
      </c>
      <c r="C83" s="81"/>
      <c r="D83" s="81"/>
      <c r="E83" s="81"/>
      <c r="F83" s="81"/>
      <c r="G83" s="81"/>
      <c r="H83" s="81"/>
      <c r="I83" s="81"/>
      <c r="J83" s="43"/>
      <c r="K83" s="4"/>
      <c r="L83" s="4"/>
      <c r="M83" s="3"/>
      <c r="N83" s="4" t="b">
        <v>0</v>
      </c>
      <c r="O83" s="4" t="b">
        <v>0</v>
      </c>
      <c r="P83" s="4" t="b">
        <v>0</v>
      </c>
      <c r="Q83" s="5">
        <f>IF(N83=TRUE,1,0)</f>
        <v>0</v>
      </c>
      <c r="R83" s="5">
        <v>2</v>
      </c>
      <c r="S83" s="5">
        <f>Q83*R83</f>
        <v>0</v>
      </c>
      <c r="T83" s="5"/>
      <c r="U83" s="5">
        <f>N83+O83+P83</f>
        <v>0</v>
      </c>
    </row>
    <row r="84" spans="1:21" s="38" customFormat="1" ht="12.75" customHeight="1">
      <c r="A84" s="22"/>
      <c r="B84" s="54"/>
      <c r="C84" s="44"/>
      <c r="D84" s="44"/>
      <c r="E84" s="44"/>
      <c r="F84" s="44"/>
      <c r="G84" s="44"/>
      <c r="H84" s="44"/>
      <c r="I84" s="3"/>
      <c r="J84" s="43"/>
      <c r="K84" s="4"/>
      <c r="L84" s="4"/>
      <c r="M84" s="3"/>
      <c r="N84" s="4"/>
      <c r="O84" s="4"/>
      <c r="P84" s="4"/>
      <c r="Q84" s="5"/>
      <c r="R84" s="5"/>
      <c r="S84" s="5"/>
      <c r="T84" s="5"/>
      <c r="U84" s="5"/>
    </row>
    <row r="85" spans="1:21" s="38" customFormat="1" ht="12.75" customHeight="1">
      <c r="A85" s="22" t="s">
        <v>78</v>
      </c>
      <c r="B85" s="81" t="s">
        <v>79</v>
      </c>
      <c r="C85" s="81"/>
      <c r="D85" s="81"/>
      <c r="E85" s="81"/>
      <c r="F85" s="81"/>
      <c r="G85" s="81"/>
      <c r="H85" s="81"/>
      <c r="I85" s="81"/>
      <c r="J85" s="43"/>
      <c r="K85" s="4"/>
      <c r="L85" s="4"/>
      <c r="M85" s="3"/>
      <c r="N85" s="4" t="b">
        <v>0</v>
      </c>
      <c r="O85" s="4" t="b">
        <v>0</v>
      </c>
      <c r="P85" s="4" t="b">
        <v>0</v>
      </c>
      <c r="Q85" s="5">
        <f>IF(N85=TRUE,1,0)</f>
        <v>0</v>
      </c>
      <c r="R85" s="5">
        <v>2</v>
      </c>
      <c r="S85" s="5">
        <f>Q85*R85</f>
        <v>0</v>
      </c>
      <c r="T85" s="5"/>
      <c r="U85" s="5">
        <f>N85+O85+P85</f>
        <v>0</v>
      </c>
    </row>
    <row r="86" spans="1:21" s="38" customFormat="1" ht="12.75" customHeight="1">
      <c r="A86" s="22"/>
      <c r="B86" s="44"/>
      <c r="C86" s="44"/>
      <c r="D86" s="44"/>
      <c r="E86" s="44"/>
      <c r="F86" s="44"/>
      <c r="G86" s="44"/>
      <c r="H86" s="44"/>
      <c r="I86" s="3"/>
      <c r="J86" s="43"/>
      <c r="K86" s="4"/>
      <c r="L86" s="4"/>
      <c r="M86" s="3"/>
      <c r="N86" s="4"/>
      <c r="O86" s="4"/>
      <c r="P86" s="4"/>
      <c r="Q86" s="5"/>
      <c r="R86" s="5"/>
      <c r="S86" s="5"/>
      <c r="T86" s="5"/>
      <c r="U86" s="5"/>
    </row>
    <row r="87" spans="1:21" s="38" customFormat="1" ht="12.75" customHeight="1">
      <c r="A87" s="22" t="s">
        <v>80</v>
      </c>
      <c r="B87" s="74" t="s">
        <v>81</v>
      </c>
      <c r="C87" s="74"/>
      <c r="D87" s="74"/>
      <c r="E87" s="74"/>
      <c r="F87" s="74"/>
      <c r="G87" s="74"/>
      <c r="H87" s="74"/>
      <c r="I87" s="74"/>
      <c r="J87" s="43"/>
      <c r="K87" s="4"/>
      <c r="L87" s="4"/>
      <c r="M87" s="3"/>
      <c r="N87" s="4" t="b">
        <v>0</v>
      </c>
      <c r="O87" s="4" t="b">
        <v>0</v>
      </c>
      <c r="P87" s="4" t="b">
        <v>0</v>
      </c>
      <c r="Q87" s="5">
        <f>IF(N87=TRUE,1,0)</f>
        <v>0</v>
      </c>
      <c r="R87" s="5">
        <v>2</v>
      </c>
      <c r="S87" s="5">
        <f>Q87*R87</f>
        <v>0</v>
      </c>
      <c r="T87" s="5"/>
      <c r="U87" s="5">
        <f>N87+O87+P87</f>
        <v>0</v>
      </c>
    </row>
    <row r="88" spans="1:21" s="38" customFormat="1" ht="12.75" customHeight="1">
      <c r="A88" s="22"/>
      <c r="B88" s="48"/>
      <c r="C88" s="48"/>
      <c r="D88" s="48"/>
      <c r="E88" s="48"/>
      <c r="F88" s="48"/>
      <c r="G88" s="48"/>
      <c r="H88" s="48"/>
      <c r="I88" s="48"/>
      <c r="J88" s="43"/>
      <c r="K88" s="4"/>
      <c r="L88" s="4"/>
      <c r="M88" s="3"/>
      <c r="N88" s="4"/>
      <c r="O88" s="4"/>
      <c r="P88" s="4"/>
      <c r="Q88" s="5"/>
      <c r="R88" s="5"/>
      <c r="S88" s="5"/>
      <c r="T88" s="5"/>
      <c r="U88" s="5"/>
    </row>
    <row r="89" spans="1:21" s="38" customFormat="1" ht="12.75" customHeight="1">
      <c r="A89" s="22" t="s">
        <v>82</v>
      </c>
      <c r="B89" s="73" t="s">
        <v>83</v>
      </c>
      <c r="C89" s="73"/>
      <c r="D89" s="73"/>
      <c r="E89" s="73"/>
      <c r="F89" s="73"/>
      <c r="G89" s="73"/>
      <c r="H89" s="73"/>
      <c r="I89" s="73"/>
      <c r="J89" s="43"/>
      <c r="K89" s="4"/>
      <c r="L89" s="4"/>
      <c r="M89" s="3"/>
      <c r="N89" s="4" t="b">
        <v>0</v>
      </c>
      <c r="O89" s="4" t="b">
        <v>0</v>
      </c>
      <c r="P89" s="4" t="b">
        <v>0</v>
      </c>
      <c r="Q89" s="5">
        <f>IF(N89=TRUE,1,0)</f>
        <v>0</v>
      </c>
      <c r="R89" s="5">
        <v>4</v>
      </c>
      <c r="S89" s="5">
        <f>Q89*R89</f>
        <v>0</v>
      </c>
      <c r="T89" s="5"/>
      <c r="U89" s="5">
        <f>N89+O89+P89</f>
        <v>0</v>
      </c>
    </row>
    <row r="90" spans="1:21" s="38" customFormat="1" ht="12.75" customHeight="1">
      <c r="A90" s="22"/>
      <c r="B90" s="73"/>
      <c r="C90" s="73"/>
      <c r="D90" s="73"/>
      <c r="E90" s="73"/>
      <c r="F90" s="73"/>
      <c r="G90" s="73"/>
      <c r="H90" s="73"/>
      <c r="I90" s="73"/>
      <c r="J90" s="43"/>
      <c r="K90" s="4"/>
      <c r="L90" s="4"/>
      <c r="M90" s="3"/>
      <c r="N90" s="4"/>
      <c r="O90" s="4"/>
      <c r="P90" s="4"/>
      <c r="Q90" s="5"/>
      <c r="R90" s="5"/>
      <c r="S90" s="5"/>
      <c r="T90" s="5"/>
      <c r="U90" s="5"/>
    </row>
    <row r="91" spans="1:21" s="38" customFormat="1" ht="12.75" customHeight="1">
      <c r="A91" s="22"/>
      <c r="B91" s="51"/>
      <c r="C91" s="51"/>
      <c r="D91" s="51"/>
      <c r="E91" s="51"/>
      <c r="F91" s="51"/>
      <c r="G91" s="51"/>
      <c r="H91" s="51"/>
      <c r="I91" s="51"/>
      <c r="J91" s="43"/>
      <c r="K91" s="4"/>
      <c r="L91" s="4"/>
      <c r="M91" s="3"/>
      <c r="N91" s="4"/>
      <c r="O91" s="4"/>
      <c r="P91" s="4"/>
      <c r="Q91" s="5"/>
      <c r="R91" s="5"/>
      <c r="S91" s="5"/>
      <c r="T91" s="5"/>
      <c r="U91" s="5"/>
    </row>
    <row r="92" spans="1:21" s="38" customFormat="1" ht="12.75" customHeight="1">
      <c r="A92" s="22" t="s">
        <v>84</v>
      </c>
      <c r="B92" s="74" t="s">
        <v>85</v>
      </c>
      <c r="C92" s="74"/>
      <c r="D92" s="74"/>
      <c r="E92" s="74"/>
      <c r="F92" s="74"/>
      <c r="G92" s="74"/>
      <c r="H92" s="74"/>
      <c r="I92" s="74"/>
      <c r="J92" s="43"/>
      <c r="K92" s="4"/>
      <c r="L92" s="4"/>
      <c r="M92" s="3"/>
      <c r="N92" s="4" t="b">
        <v>0</v>
      </c>
      <c r="O92" s="4" t="b">
        <v>0</v>
      </c>
      <c r="P92" s="4" t="b">
        <v>0</v>
      </c>
      <c r="Q92" s="5">
        <f>IF(N92=TRUE,1,0)</f>
        <v>0</v>
      </c>
      <c r="R92" s="5">
        <v>2</v>
      </c>
      <c r="S92" s="5">
        <f>Q92*R92</f>
        <v>0</v>
      </c>
      <c r="T92" s="5"/>
      <c r="U92" s="5">
        <f>N92+O92+P92</f>
        <v>0</v>
      </c>
    </row>
    <row r="93" spans="1:21" s="38" customFormat="1" ht="12.75" customHeight="1">
      <c r="A93" s="26"/>
      <c r="B93" s="74"/>
      <c r="C93" s="74"/>
      <c r="D93" s="74"/>
      <c r="E93" s="74"/>
      <c r="F93" s="74"/>
      <c r="G93" s="74"/>
      <c r="H93" s="74"/>
      <c r="I93" s="74"/>
      <c r="J93" s="43"/>
      <c r="K93" s="4"/>
      <c r="L93" s="4"/>
      <c r="M93" s="3"/>
      <c r="N93" s="4"/>
      <c r="O93" s="4"/>
      <c r="P93" s="4"/>
      <c r="Q93" s="5"/>
      <c r="R93" s="5"/>
      <c r="S93" s="5"/>
      <c r="T93" s="5"/>
      <c r="U93" s="5"/>
    </row>
    <row r="94" spans="1:21" s="38" customFormat="1" ht="12.75" customHeight="1">
      <c r="A94" s="26"/>
      <c r="B94" s="48"/>
      <c r="C94" s="48"/>
      <c r="D94" s="48"/>
      <c r="E94" s="48"/>
      <c r="F94" s="48"/>
      <c r="G94" s="48"/>
      <c r="H94" s="48"/>
      <c r="I94" s="48"/>
      <c r="J94" s="43"/>
      <c r="K94" s="4"/>
      <c r="L94" s="4"/>
      <c r="M94" s="3"/>
      <c r="N94" s="4"/>
      <c r="O94" s="4"/>
      <c r="P94" s="4"/>
      <c r="Q94" s="5"/>
      <c r="R94" s="5"/>
      <c r="S94" s="5"/>
      <c r="T94" s="5"/>
      <c r="U94" s="5"/>
    </row>
    <row r="95" spans="1:21" s="38" customFormat="1" ht="12.75" customHeight="1">
      <c r="A95" s="22" t="s">
        <v>86</v>
      </c>
      <c r="B95" s="74" t="s">
        <v>87</v>
      </c>
      <c r="C95" s="74"/>
      <c r="D95" s="74"/>
      <c r="E95" s="74"/>
      <c r="F95" s="74"/>
      <c r="G95" s="74"/>
      <c r="H95" s="74"/>
      <c r="I95" s="74"/>
      <c r="J95" s="43"/>
      <c r="K95" s="4"/>
      <c r="L95" s="4"/>
      <c r="M95" s="3"/>
      <c r="N95" s="4" t="b">
        <v>0</v>
      </c>
      <c r="O95" s="4" t="b">
        <v>0</v>
      </c>
      <c r="P95" s="4" t="b">
        <v>0</v>
      </c>
      <c r="Q95" s="5">
        <f>IF(N95=TRUE,1,0)</f>
        <v>0</v>
      </c>
      <c r="R95" s="5">
        <v>5</v>
      </c>
      <c r="S95" s="5">
        <f>Q95*R95</f>
        <v>0</v>
      </c>
      <c r="T95" s="5"/>
      <c r="U95" s="5">
        <f>N95+O95+P95</f>
        <v>0</v>
      </c>
    </row>
    <row r="96" spans="1:21" s="38" customFormat="1" ht="12.75" customHeight="1">
      <c r="A96" s="22"/>
      <c r="B96" s="74"/>
      <c r="C96" s="74"/>
      <c r="D96" s="74"/>
      <c r="E96" s="74"/>
      <c r="F96" s="74"/>
      <c r="G96" s="74"/>
      <c r="H96" s="74"/>
      <c r="I96" s="74"/>
      <c r="J96" s="43"/>
      <c r="K96" s="4"/>
      <c r="L96" s="4"/>
      <c r="M96" s="3"/>
      <c r="N96" s="4"/>
      <c r="O96" s="4"/>
      <c r="P96" s="4"/>
      <c r="Q96" s="5"/>
      <c r="R96" s="5"/>
      <c r="S96" s="5"/>
      <c r="T96" s="5"/>
      <c r="U96" s="5"/>
    </row>
    <row r="97" spans="1:21" s="38" customFormat="1" ht="12.75" customHeight="1">
      <c r="A97" s="22"/>
      <c r="B97" s="44"/>
      <c r="C97" s="44"/>
      <c r="D97" s="44"/>
      <c r="E97" s="44"/>
      <c r="F97" s="44"/>
      <c r="G97" s="44"/>
      <c r="H97" s="44"/>
      <c r="I97" s="44"/>
      <c r="J97" s="43"/>
      <c r="K97" s="4"/>
      <c r="L97" s="4"/>
      <c r="M97" s="3"/>
      <c r="N97" s="4"/>
      <c r="O97" s="4"/>
      <c r="P97" s="4"/>
      <c r="Q97" s="5"/>
      <c r="R97" s="5"/>
      <c r="S97" s="5"/>
      <c r="T97" s="5"/>
      <c r="U97" s="5"/>
    </row>
    <row r="98" spans="1:21" s="38" customFormat="1" ht="12.75" customHeight="1">
      <c r="A98" s="22" t="s">
        <v>88</v>
      </c>
      <c r="B98" s="81" t="s">
        <v>89</v>
      </c>
      <c r="C98" s="81"/>
      <c r="D98" s="81"/>
      <c r="E98" s="81"/>
      <c r="F98" s="81"/>
      <c r="G98" s="81"/>
      <c r="H98" s="81"/>
      <c r="I98" s="81"/>
      <c r="J98" s="43"/>
      <c r="K98" s="4"/>
      <c r="L98" s="4"/>
      <c r="M98" s="3"/>
      <c r="N98" s="4" t="b">
        <v>0</v>
      </c>
      <c r="O98" s="4" t="b">
        <v>0</v>
      </c>
      <c r="P98" s="4" t="b">
        <v>0</v>
      </c>
      <c r="Q98" s="5">
        <f>IF(N98=TRUE,1,0)</f>
        <v>0</v>
      </c>
      <c r="R98" s="5">
        <v>3</v>
      </c>
      <c r="S98" s="5">
        <f>Q98*R98</f>
        <v>0</v>
      </c>
      <c r="T98" s="5"/>
      <c r="U98" s="5">
        <f>N98+O98+P98</f>
        <v>0</v>
      </c>
    </row>
    <row r="99" spans="1:21" s="38" customFormat="1" ht="12.75" customHeight="1">
      <c r="A99" s="22"/>
      <c r="B99" s="3"/>
      <c r="C99" s="39"/>
      <c r="D99" s="39"/>
      <c r="E99" s="39"/>
      <c r="F99" s="39"/>
      <c r="G99" s="39"/>
      <c r="H99" s="39"/>
      <c r="I99" s="3"/>
      <c r="J99" s="43"/>
      <c r="K99" s="4"/>
      <c r="L99" s="4"/>
      <c r="M99" s="3"/>
      <c r="N99" s="4"/>
      <c r="O99" s="4"/>
      <c r="P99" s="4"/>
      <c r="Q99" s="5"/>
      <c r="R99" s="5"/>
      <c r="S99" s="5"/>
      <c r="T99" s="5"/>
      <c r="U99" s="5"/>
    </row>
    <row r="100" spans="1:21" s="38" customFormat="1" ht="12.75" customHeight="1">
      <c r="A100" s="22" t="s">
        <v>90</v>
      </c>
      <c r="B100" s="86" t="s">
        <v>91</v>
      </c>
      <c r="C100" s="86"/>
      <c r="D100" s="86"/>
      <c r="E100" s="86"/>
      <c r="F100" s="86"/>
      <c r="G100" s="86"/>
      <c r="H100" s="86"/>
      <c r="I100" s="86"/>
      <c r="J100" s="43"/>
      <c r="K100" s="4"/>
      <c r="L100" s="4"/>
      <c r="M100" s="3"/>
      <c r="N100" s="4" t="b">
        <v>0</v>
      </c>
      <c r="O100" s="4" t="b">
        <v>0</v>
      </c>
      <c r="P100" s="4" t="b">
        <v>0</v>
      </c>
      <c r="Q100" s="5">
        <f>IF(N100=TRUE,1,0)</f>
        <v>0</v>
      </c>
      <c r="R100" s="5">
        <v>5</v>
      </c>
      <c r="S100" s="5">
        <f>Q100*R100</f>
        <v>0</v>
      </c>
      <c r="T100" s="5"/>
      <c r="U100" s="5">
        <f>N100+O100+P100</f>
        <v>0</v>
      </c>
    </row>
    <row r="101" spans="1:21" s="38" customFormat="1" ht="12.75" customHeight="1">
      <c r="A101" s="26"/>
      <c r="B101" s="86"/>
      <c r="C101" s="86"/>
      <c r="D101" s="86"/>
      <c r="E101" s="86"/>
      <c r="F101" s="86"/>
      <c r="G101" s="86"/>
      <c r="H101" s="86"/>
      <c r="I101" s="86"/>
      <c r="J101" s="43"/>
      <c r="K101" s="4"/>
      <c r="L101" s="4"/>
      <c r="M101" s="3"/>
      <c r="N101" s="4"/>
      <c r="O101" s="4"/>
      <c r="P101" s="4"/>
      <c r="Q101" s="5"/>
      <c r="R101" s="5"/>
      <c r="S101" s="5"/>
      <c r="T101" s="5"/>
      <c r="U101" s="5"/>
    </row>
    <row r="102" spans="1:21" s="38" customFormat="1" ht="12.75" customHeight="1">
      <c r="A102" s="22"/>
      <c r="B102" s="3"/>
      <c r="C102" s="3"/>
      <c r="D102" s="3"/>
      <c r="E102" s="3"/>
      <c r="F102" s="3"/>
      <c r="G102" s="3"/>
      <c r="H102" s="3"/>
      <c r="I102" s="3"/>
      <c r="J102" s="43"/>
      <c r="K102" s="4"/>
      <c r="L102" s="4"/>
      <c r="M102" s="3"/>
      <c r="N102" s="4"/>
      <c r="O102" s="4"/>
      <c r="P102" s="4"/>
      <c r="Q102" s="5"/>
      <c r="R102" s="5"/>
      <c r="S102" s="5"/>
      <c r="T102" s="5"/>
      <c r="U102" s="5"/>
    </row>
    <row r="103" spans="1:21" s="38" customFormat="1" ht="12.75" customHeight="1">
      <c r="A103" s="22" t="s">
        <v>92</v>
      </c>
      <c r="B103" s="74" t="s">
        <v>93</v>
      </c>
      <c r="C103" s="74"/>
      <c r="D103" s="74"/>
      <c r="E103" s="74"/>
      <c r="F103" s="74"/>
      <c r="G103" s="74"/>
      <c r="H103" s="74"/>
      <c r="I103" s="74"/>
      <c r="J103" s="43"/>
      <c r="K103" s="4"/>
      <c r="L103" s="4"/>
      <c r="M103" s="3"/>
      <c r="N103" s="4" t="b">
        <v>0</v>
      </c>
      <c r="O103" s="4" t="b">
        <v>0</v>
      </c>
      <c r="P103" s="4" t="b">
        <v>0</v>
      </c>
      <c r="Q103" s="5">
        <f>IF(N103=TRUE,1,0)</f>
        <v>0</v>
      </c>
      <c r="R103" s="5">
        <v>3</v>
      </c>
      <c r="S103" s="5">
        <f>Q103*R103</f>
        <v>0</v>
      </c>
      <c r="T103" s="5"/>
      <c r="U103" s="5">
        <f>N103+O103+P103</f>
        <v>0</v>
      </c>
    </row>
    <row r="104" spans="1:21" s="38" customFormat="1" ht="12.75" customHeight="1">
      <c r="A104" s="22"/>
      <c r="B104" s="74"/>
      <c r="C104" s="74"/>
      <c r="D104" s="74"/>
      <c r="E104" s="74"/>
      <c r="F104" s="74"/>
      <c r="G104" s="74"/>
      <c r="H104" s="74"/>
      <c r="I104" s="74"/>
      <c r="J104" s="43"/>
      <c r="K104" s="4"/>
      <c r="L104" s="4"/>
      <c r="M104" s="3"/>
      <c r="N104" s="4"/>
      <c r="O104" s="4"/>
      <c r="P104" s="4"/>
      <c r="Q104" s="5"/>
      <c r="R104" s="5"/>
      <c r="S104" s="5"/>
      <c r="T104" s="5"/>
      <c r="U104" s="5"/>
    </row>
    <row r="105" spans="1:21" s="38" customFormat="1" ht="12.75" customHeight="1">
      <c r="A105" s="22"/>
      <c r="B105" s="51"/>
      <c r="C105" s="51"/>
      <c r="D105" s="51"/>
      <c r="E105" s="51"/>
      <c r="F105" s="51"/>
      <c r="G105" s="51"/>
      <c r="H105" s="51"/>
      <c r="I105" s="51"/>
      <c r="J105" s="43"/>
      <c r="K105" s="4"/>
      <c r="L105" s="4"/>
      <c r="M105" s="3"/>
      <c r="N105" s="52" t="s">
        <v>94</v>
      </c>
      <c r="O105" s="52"/>
      <c r="P105" s="52"/>
      <c r="Q105" s="5"/>
      <c r="R105" s="5"/>
      <c r="S105" s="5"/>
      <c r="T105" s="5">
        <f>SUM(S69:S104)</f>
        <v>0</v>
      </c>
      <c r="U105" s="5"/>
    </row>
    <row r="106" spans="1:21" s="38" customFormat="1" ht="12.75" customHeight="1">
      <c r="A106" s="28" t="s">
        <v>95</v>
      </c>
      <c r="B106" s="51"/>
      <c r="C106" s="51"/>
      <c r="D106" s="51"/>
      <c r="E106" s="51"/>
      <c r="F106" s="51"/>
      <c r="G106" s="51"/>
      <c r="H106" s="51"/>
      <c r="I106" s="51"/>
      <c r="J106" s="43"/>
      <c r="K106" s="4"/>
      <c r="L106" s="4"/>
      <c r="M106" s="3"/>
      <c r="N106" s="4"/>
      <c r="O106" s="4"/>
      <c r="P106" s="4"/>
      <c r="Q106" s="5"/>
      <c r="R106" s="5">
        <f>SUM(R69:R105)</f>
        <v>45</v>
      </c>
      <c r="S106" s="5"/>
      <c r="T106" s="5"/>
      <c r="U106" s="5"/>
    </row>
    <row r="107" spans="1:21" s="38" customFormat="1" ht="12.75" customHeight="1">
      <c r="A107" s="26"/>
      <c r="B107" s="3"/>
      <c r="C107" s="3"/>
      <c r="D107" s="3"/>
      <c r="E107" s="3"/>
      <c r="F107" s="3"/>
      <c r="G107" s="3"/>
      <c r="H107" s="3"/>
      <c r="I107" s="3"/>
      <c r="J107" s="43"/>
      <c r="K107" s="4"/>
      <c r="L107" s="4"/>
      <c r="M107" s="3"/>
      <c r="N107" s="4"/>
      <c r="O107" s="4"/>
      <c r="P107" s="4"/>
      <c r="Q107" s="5"/>
      <c r="R107" s="5"/>
      <c r="S107" s="5"/>
      <c r="T107" s="5"/>
      <c r="U107" s="5"/>
    </row>
    <row r="108" spans="1:21" s="38" customFormat="1" ht="12.75" customHeight="1">
      <c r="A108" s="22" t="s">
        <v>96</v>
      </c>
      <c r="B108" s="74" t="s">
        <v>97</v>
      </c>
      <c r="C108" s="74"/>
      <c r="D108" s="74"/>
      <c r="E108" s="74"/>
      <c r="F108" s="74"/>
      <c r="G108" s="74"/>
      <c r="H108" s="74"/>
      <c r="I108" s="74"/>
      <c r="J108" s="43"/>
      <c r="K108" s="4"/>
      <c r="L108" s="4"/>
      <c r="M108" s="3"/>
      <c r="N108" s="4" t="b">
        <v>0</v>
      </c>
      <c r="O108" s="4" t="b">
        <v>0</v>
      </c>
      <c r="P108" s="4" t="b">
        <v>0</v>
      </c>
      <c r="Q108" s="5">
        <f>IF(N108=TRUE,1,0)</f>
        <v>0</v>
      </c>
      <c r="R108" s="5">
        <v>5</v>
      </c>
      <c r="S108" s="5">
        <f>Q108*R108</f>
        <v>0</v>
      </c>
      <c r="T108" s="5"/>
      <c r="U108" s="5">
        <f>N108+O108+P108</f>
        <v>0</v>
      </c>
    </row>
    <row r="109" spans="1:21" s="38" customFormat="1" ht="12.75" customHeight="1">
      <c r="A109" s="22"/>
      <c r="B109" s="74"/>
      <c r="C109" s="74"/>
      <c r="D109" s="74"/>
      <c r="E109" s="74"/>
      <c r="F109" s="74"/>
      <c r="G109" s="74"/>
      <c r="H109" s="74"/>
      <c r="I109" s="74"/>
      <c r="J109" s="43"/>
      <c r="K109" s="4"/>
      <c r="L109" s="4"/>
      <c r="M109" s="3"/>
      <c r="N109" s="4"/>
      <c r="O109" s="4"/>
      <c r="P109" s="4"/>
      <c r="Q109" s="5"/>
      <c r="R109" s="5"/>
      <c r="S109" s="5"/>
      <c r="T109" s="5"/>
      <c r="U109" s="5"/>
    </row>
    <row r="110" spans="1:21" s="38" customFormat="1" ht="12.75" customHeight="1">
      <c r="A110" s="22"/>
      <c r="B110" s="44"/>
      <c r="C110" s="44"/>
      <c r="D110" s="44"/>
      <c r="E110" s="44"/>
      <c r="F110" s="44"/>
      <c r="G110" s="44"/>
      <c r="H110" s="44"/>
      <c r="I110" s="3"/>
      <c r="J110" s="43"/>
      <c r="K110" s="4"/>
      <c r="L110" s="4"/>
      <c r="M110" s="3"/>
      <c r="N110" s="4"/>
      <c r="O110" s="4"/>
      <c r="P110" s="4"/>
      <c r="Q110" s="5"/>
      <c r="R110" s="5"/>
      <c r="S110" s="5"/>
      <c r="T110" s="5"/>
      <c r="U110" s="5"/>
    </row>
    <row r="111" spans="1:21" s="38" customFormat="1" ht="12.75" customHeight="1">
      <c r="A111" s="22" t="s">
        <v>98</v>
      </c>
      <c r="B111" s="74" t="s">
        <v>99</v>
      </c>
      <c r="C111" s="74"/>
      <c r="D111" s="74"/>
      <c r="E111" s="74"/>
      <c r="F111" s="74"/>
      <c r="G111" s="74"/>
      <c r="H111" s="74"/>
      <c r="I111" s="74"/>
      <c r="J111" s="43"/>
      <c r="K111" s="4"/>
      <c r="L111" s="4"/>
      <c r="M111" s="3"/>
      <c r="N111" s="4" t="b">
        <v>0</v>
      </c>
      <c r="O111" s="4" t="b">
        <v>0</v>
      </c>
      <c r="P111" s="4" t="b">
        <v>0</v>
      </c>
      <c r="Q111" s="5">
        <f>IF(N111=TRUE,1,0)</f>
        <v>0</v>
      </c>
      <c r="R111" s="5">
        <v>5</v>
      </c>
      <c r="S111" s="5">
        <f>Q111*R111</f>
        <v>0</v>
      </c>
      <c r="T111" s="5"/>
      <c r="U111" s="5">
        <f>N111+O111+P111</f>
        <v>0</v>
      </c>
    </row>
    <row r="112" spans="1:21" s="38" customFormat="1" ht="12.75" customHeight="1">
      <c r="A112" s="22"/>
      <c r="B112" s="48"/>
      <c r="C112" s="48"/>
      <c r="D112" s="48"/>
      <c r="E112" s="48"/>
      <c r="F112" s="48"/>
      <c r="G112" s="48"/>
      <c r="H112" s="48"/>
      <c r="I112" s="48"/>
      <c r="J112" s="43"/>
      <c r="K112" s="4"/>
      <c r="L112" s="4"/>
      <c r="M112" s="3"/>
      <c r="N112" s="4"/>
      <c r="O112" s="4"/>
      <c r="P112" s="4"/>
      <c r="Q112" s="5"/>
      <c r="R112" s="5"/>
      <c r="S112" s="5"/>
      <c r="T112" s="5"/>
      <c r="U112" s="5"/>
    </row>
    <row r="113" spans="1:21" s="38" customFormat="1" ht="12.75" customHeight="1">
      <c r="A113" s="22" t="s">
        <v>100</v>
      </c>
      <c r="B113" s="81" t="s">
        <v>101</v>
      </c>
      <c r="C113" s="81"/>
      <c r="D113" s="81"/>
      <c r="E113" s="81"/>
      <c r="F113" s="81"/>
      <c r="G113" s="81"/>
      <c r="H113" s="81"/>
      <c r="I113" s="81"/>
      <c r="J113" s="43"/>
      <c r="K113" s="4"/>
      <c r="L113" s="4"/>
      <c r="M113" s="3"/>
      <c r="N113" s="4" t="b">
        <v>0</v>
      </c>
      <c r="O113" s="4" t="b">
        <v>0</v>
      </c>
      <c r="P113" s="4" t="b">
        <v>0</v>
      </c>
      <c r="Q113" s="5">
        <f>IF(N113=TRUE,1,0)</f>
        <v>0</v>
      </c>
      <c r="R113" s="5">
        <v>7</v>
      </c>
      <c r="S113" s="5">
        <f>Q113*R113</f>
        <v>0</v>
      </c>
      <c r="T113" s="5"/>
      <c r="U113" s="5">
        <f>N113+O113+P113</f>
        <v>0</v>
      </c>
    </row>
    <row r="114" spans="1:21" s="38" customFormat="1" ht="12.75" customHeight="1">
      <c r="A114" s="22"/>
      <c r="B114" s="54"/>
      <c r="C114" s="44"/>
      <c r="D114" s="44"/>
      <c r="E114" s="44"/>
      <c r="F114" s="44"/>
      <c r="G114" s="44"/>
      <c r="H114" s="44"/>
      <c r="I114" s="3"/>
      <c r="J114" s="43"/>
      <c r="K114" s="4"/>
      <c r="L114" s="4"/>
      <c r="M114" s="3"/>
      <c r="N114" s="4"/>
      <c r="O114" s="4"/>
      <c r="P114" s="4"/>
      <c r="Q114" s="5"/>
      <c r="R114" s="5"/>
      <c r="S114" s="5"/>
      <c r="T114" s="5"/>
      <c r="U114" s="5"/>
    </row>
    <row r="115" spans="1:21" s="38" customFormat="1" ht="12.75" customHeight="1">
      <c r="A115" s="22" t="s">
        <v>102</v>
      </c>
      <c r="B115" s="74" t="s">
        <v>103</v>
      </c>
      <c r="C115" s="74"/>
      <c r="D115" s="74"/>
      <c r="E115" s="74"/>
      <c r="F115" s="74"/>
      <c r="G115" s="74"/>
      <c r="H115" s="74"/>
      <c r="I115" s="74"/>
      <c r="J115" s="43"/>
      <c r="K115" s="4"/>
      <c r="L115" s="4"/>
      <c r="M115" s="3"/>
      <c r="N115" s="4" t="b">
        <v>0</v>
      </c>
      <c r="O115" s="4" t="b">
        <v>0</v>
      </c>
      <c r="P115" s="4" t="b">
        <v>0</v>
      </c>
      <c r="Q115" s="5">
        <f>IF(N115=TRUE,1,0)</f>
        <v>0</v>
      </c>
      <c r="R115" s="5">
        <v>3</v>
      </c>
      <c r="S115" s="5">
        <f>Q115*R115</f>
        <v>0</v>
      </c>
      <c r="T115" s="5"/>
      <c r="U115" s="5">
        <f>N115+O115+P115</f>
        <v>0</v>
      </c>
    </row>
    <row r="116" spans="1:21" s="38" customFormat="1" ht="12.75" customHeight="1">
      <c r="A116" s="22"/>
      <c r="B116" s="74"/>
      <c r="C116" s="74"/>
      <c r="D116" s="74"/>
      <c r="E116" s="74"/>
      <c r="F116" s="74"/>
      <c r="G116" s="74"/>
      <c r="H116" s="74"/>
      <c r="I116" s="74"/>
      <c r="J116" s="43"/>
      <c r="K116" s="4"/>
      <c r="L116" s="4"/>
      <c r="M116" s="3"/>
      <c r="N116" s="4"/>
      <c r="O116" s="4"/>
      <c r="P116" s="4"/>
      <c r="Q116" s="5"/>
      <c r="R116" s="5"/>
      <c r="S116" s="5"/>
      <c r="T116" s="5"/>
      <c r="U116" s="5"/>
    </row>
    <row r="117" spans="1:21" s="38" customFormat="1" ht="12.75" customHeight="1">
      <c r="A117" s="22"/>
      <c r="B117" s="41"/>
      <c r="C117" s="41"/>
      <c r="D117" s="41"/>
      <c r="E117" s="41"/>
      <c r="F117" s="41"/>
      <c r="G117" s="41"/>
      <c r="H117" s="41"/>
      <c r="I117" s="41"/>
      <c r="J117" s="43"/>
      <c r="K117" s="4"/>
      <c r="L117" s="4"/>
      <c r="M117" s="3"/>
      <c r="N117" s="4"/>
      <c r="O117" s="4"/>
      <c r="P117" s="4"/>
      <c r="Q117" s="5"/>
      <c r="R117" s="5"/>
      <c r="S117" s="5"/>
      <c r="T117" s="5"/>
      <c r="U117" s="5"/>
    </row>
    <row r="118" spans="1:21" s="38" customFormat="1" ht="12.75" customHeight="1">
      <c r="A118" s="22" t="s">
        <v>104</v>
      </c>
      <c r="B118" s="81" t="s">
        <v>105</v>
      </c>
      <c r="C118" s="81"/>
      <c r="D118" s="81"/>
      <c r="E118" s="81"/>
      <c r="F118" s="81"/>
      <c r="G118" s="81"/>
      <c r="H118" s="81"/>
      <c r="I118" s="81"/>
      <c r="J118" s="43"/>
      <c r="K118" s="4"/>
      <c r="L118" s="4"/>
      <c r="M118" s="3"/>
      <c r="N118" s="4" t="b">
        <v>0</v>
      </c>
      <c r="O118" s="4" t="b">
        <v>0</v>
      </c>
      <c r="P118" s="4" t="b">
        <v>0</v>
      </c>
      <c r="Q118" s="5">
        <f>IF(N118=TRUE,1,0)</f>
        <v>0</v>
      </c>
      <c r="R118" s="5">
        <v>8</v>
      </c>
      <c r="S118" s="5">
        <f>Q118*R118</f>
        <v>0</v>
      </c>
      <c r="T118" s="5"/>
      <c r="U118" s="5">
        <f>N118+O118+P118</f>
        <v>0</v>
      </c>
    </row>
    <row r="119" spans="1:21" s="38" customFormat="1" ht="12.75" customHeight="1">
      <c r="A119" s="22"/>
      <c r="B119" s="39"/>
      <c r="C119" s="39"/>
      <c r="D119" s="39"/>
      <c r="E119" s="39"/>
      <c r="F119" s="39"/>
      <c r="G119" s="39"/>
      <c r="H119" s="39"/>
      <c r="I119" s="3"/>
      <c r="J119" s="43"/>
      <c r="K119" s="4"/>
      <c r="L119" s="4"/>
      <c r="M119" s="3"/>
      <c r="N119" s="4"/>
      <c r="O119" s="4"/>
      <c r="P119" s="4"/>
      <c r="Q119" s="5"/>
      <c r="R119" s="5"/>
      <c r="S119" s="5"/>
      <c r="T119" s="5"/>
      <c r="U119" s="5"/>
    </row>
    <row r="120" spans="1:21" s="38" customFormat="1" ht="12.75" customHeight="1">
      <c r="A120" s="22" t="s">
        <v>106</v>
      </c>
      <c r="B120" s="81" t="s">
        <v>107</v>
      </c>
      <c r="C120" s="81"/>
      <c r="D120" s="81"/>
      <c r="E120" s="81"/>
      <c r="F120" s="81"/>
      <c r="G120" s="81"/>
      <c r="H120" s="81"/>
      <c r="I120" s="81"/>
      <c r="J120" s="81"/>
      <c r="K120" s="46"/>
      <c r="L120" s="4"/>
      <c r="M120" s="3"/>
      <c r="N120" s="4" t="b">
        <v>0</v>
      </c>
      <c r="O120" s="4" t="b">
        <v>0</v>
      </c>
      <c r="P120" s="4" t="b">
        <v>0</v>
      </c>
      <c r="Q120" s="5"/>
      <c r="R120" s="5"/>
      <c r="S120" s="5"/>
      <c r="T120" s="5"/>
      <c r="U120" s="5">
        <f>P120+O120+N120+N121+N123+N124+O124+O123+P123</f>
        <v>0</v>
      </c>
    </row>
    <row r="121" spans="1:21" s="38" customFormat="1" ht="12.75" customHeight="1">
      <c r="A121" s="22"/>
      <c r="B121" s="4"/>
      <c r="C121" s="55"/>
      <c r="D121" s="45"/>
      <c r="E121" s="45"/>
      <c r="F121" s="45"/>
      <c r="G121" s="45"/>
      <c r="H121" s="45"/>
      <c r="I121" s="45"/>
      <c r="J121" s="45"/>
      <c r="K121" s="4"/>
      <c r="L121" s="4"/>
      <c r="M121" s="3"/>
      <c r="N121" s="4" t="b">
        <v>0</v>
      </c>
      <c r="O121" s="4">
        <f>N121+N123+N124+O124+O123+P123+O120+P120</f>
        <v>0</v>
      </c>
      <c r="P121" s="4"/>
      <c r="Q121" s="5">
        <f>IF(O121&gt;0,1,0)</f>
        <v>0</v>
      </c>
      <c r="R121" s="5">
        <v>5</v>
      </c>
      <c r="S121" s="5">
        <f>Q121*R121</f>
        <v>0</v>
      </c>
      <c r="T121" s="5"/>
      <c r="U121" s="5"/>
    </row>
    <row r="122" spans="1:21" s="38" customFormat="1" ht="6.75" customHeight="1">
      <c r="A122" s="22"/>
      <c r="B122" s="4"/>
      <c r="C122" s="55"/>
      <c r="D122" s="45"/>
      <c r="E122" s="45"/>
      <c r="F122" s="45"/>
      <c r="G122" s="45"/>
      <c r="H122" s="45"/>
      <c r="I122" s="45"/>
      <c r="J122" s="45"/>
      <c r="K122" s="4"/>
      <c r="L122" s="4"/>
      <c r="M122" s="3"/>
      <c r="N122" s="4"/>
      <c r="O122" s="4"/>
      <c r="P122" s="4"/>
      <c r="Q122" s="5"/>
      <c r="R122" s="5"/>
      <c r="S122" s="5"/>
      <c r="T122" s="5"/>
      <c r="U122" s="5"/>
    </row>
    <row r="123" spans="1:21" s="38" customFormat="1" ht="12.75" customHeight="1">
      <c r="A123" s="22"/>
      <c r="B123" s="4"/>
      <c r="C123" s="55"/>
      <c r="D123" s="45"/>
      <c r="E123" s="45"/>
      <c r="F123" s="45"/>
      <c r="G123" s="45"/>
      <c r="H123" s="45"/>
      <c r="I123" s="45"/>
      <c r="J123" s="84"/>
      <c r="K123" s="84"/>
      <c r="L123" s="3"/>
      <c r="M123" s="3"/>
      <c r="N123" s="4" t="b">
        <v>0</v>
      </c>
      <c r="O123" s="4" t="b">
        <v>0</v>
      </c>
      <c r="P123" s="4" t="b">
        <v>0</v>
      </c>
      <c r="Q123" s="5"/>
      <c r="R123" s="5"/>
      <c r="S123" s="5"/>
      <c r="T123" s="5"/>
      <c r="U123" s="5"/>
    </row>
    <row r="124" spans="1:21" s="38" customFormat="1" ht="12.75" customHeight="1">
      <c r="A124" s="22"/>
      <c r="B124" s="3"/>
      <c r="C124" s="40"/>
      <c r="D124" s="39"/>
      <c r="E124" s="39"/>
      <c r="F124" s="39"/>
      <c r="G124" s="39"/>
      <c r="H124" s="39"/>
      <c r="I124" s="3"/>
      <c r="J124" s="43"/>
      <c r="K124" s="3"/>
      <c r="L124" s="3"/>
      <c r="M124" s="3"/>
      <c r="N124" s="4" t="b">
        <v>0</v>
      </c>
      <c r="O124" s="4" t="b">
        <v>0</v>
      </c>
      <c r="P124" s="4"/>
      <c r="Q124" s="5"/>
      <c r="R124" s="5"/>
      <c r="S124" s="5"/>
      <c r="T124" s="5"/>
      <c r="U124" s="5"/>
    </row>
    <row r="125" spans="1:21" s="38" customFormat="1" ht="12.75" customHeight="1">
      <c r="A125" s="22" t="s">
        <v>108</v>
      </c>
      <c r="B125" s="78" t="s">
        <v>109</v>
      </c>
      <c r="C125" s="78"/>
      <c r="D125" s="78"/>
      <c r="E125" s="78"/>
      <c r="F125" s="78"/>
      <c r="G125" s="78"/>
      <c r="H125" s="78"/>
      <c r="I125" s="78"/>
      <c r="J125" s="43"/>
      <c r="K125" s="4"/>
      <c r="L125" s="4"/>
      <c r="M125" s="3"/>
      <c r="N125" s="4" t="b">
        <v>0</v>
      </c>
      <c r="O125" s="4" t="b">
        <v>0</v>
      </c>
      <c r="P125" s="4" t="b">
        <v>0</v>
      </c>
      <c r="Q125" s="5">
        <f>IF(N125=TRUE,1,0)</f>
        <v>0</v>
      </c>
      <c r="R125" s="5">
        <v>5</v>
      </c>
      <c r="S125" s="5">
        <f>Q125*R125</f>
        <v>0</v>
      </c>
      <c r="T125" s="5"/>
      <c r="U125" s="5">
        <f>N125+O125+P125</f>
        <v>0</v>
      </c>
    </row>
    <row r="126" spans="1:21" s="38" customFormat="1" ht="12.75" customHeight="1">
      <c r="A126" s="22"/>
      <c r="B126" s="3"/>
      <c r="C126" s="39"/>
      <c r="D126" s="39"/>
      <c r="E126" s="39"/>
      <c r="F126" s="39"/>
      <c r="G126" s="39"/>
      <c r="H126" s="39"/>
      <c r="I126" s="3"/>
      <c r="J126" s="43"/>
      <c r="K126" s="4"/>
      <c r="L126" s="4"/>
      <c r="M126" s="3"/>
      <c r="N126" s="4"/>
      <c r="O126" s="4"/>
      <c r="P126" s="4"/>
      <c r="Q126" s="5"/>
      <c r="R126" s="5"/>
      <c r="S126" s="5"/>
      <c r="T126" s="5"/>
      <c r="U126" s="5"/>
    </row>
    <row r="127" spans="1:21" s="38" customFormat="1" ht="12.75" customHeight="1">
      <c r="A127" s="22" t="s">
        <v>110</v>
      </c>
      <c r="B127" s="78" t="s">
        <v>111</v>
      </c>
      <c r="C127" s="78"/>
      <c r="D127" s="78"/>
      <c r="E127" s="78"/>
      <c r="F127" s="78"/>
      <c r="G127" s="78"/>
      <c r="H127" s="78"/>
      <c r="I127" s="78"/>
      <c r="J127" s="43"/>
      <c r="K127" s="4"/>
      <c r="L127" s="4"/>
      <c r="M127" s="3"/>
      <c r="N127" s="4" t="b">
        <v>0</v>
      </c>
      <c r="O127" s="4" t="b">
        <v>0</v>
      </c>
      <c r="P127" s="4" t="b">
        <v>0</v>
      </c>
      <c r="Q127" s="5">
        <f>IF(N127=TRUE,1,0)</f>
        <v>0</v>
      </c>
      <c r="R127" s="5">
        <v>5</v>
      </c>
      <c r="S127" s="5">
        <f>Q127*R127</f>
        <v>0</v>
      </c>
      <c r="T127" s="5"/>
      <c r="U127" s="5">
        <f>N127+O127+P127</f>
        <v>0</v>
      </c>
    </row>
    <row r="128" spans="1:21" s="38" customFormat="1" ht="12.75" customHeight="1">
      <c r="A128" s="22"/>
      <c r="B128" s="40"/>
      <c r="C128" s="39"/>
      <c r="D128" s="39"/>
      <c r="E128" s="39"/>
      <c r="F128" s="39"/>
      <c r="G128" s="39"/>
      <c r="H128" s="39"/>
      <c r="I128" s="3"/>
      <c r="J128" s="43"/>
      <c r="K128" s="4"/>
      <c r="L128" s="4"/>
      <c r="M128" s="3"/>
      <c r="N128" s="4"/>
      <c r="O128" s="4"/>
      <c r="P128" s="4"/>
      <c r="Q128" s="5"/>
      <c r="R128" s="5"/>
      <c r="S128" s="5"/>
      <c r="T128" s="5"/>
      <c r="U128" s="5"/>
    </row>
    <row r="129" spans="1:21" s="38" customFormat="1" ht="12.75" customHeight="1">
      <c r="A129" s="22" t="s">
        <v>112</v>
      </c>
      <c r="B129" s="81" t="s">
        <v>113</v>
      </c>
      <c r="C129" s="81"/>
      <c r="D129" s="81"/>
      <c r="E129" s="81"/>
      <c r="F129" s="81"/>
      <c r="G129" s="81"/>
      <c r="H129" s="81"/>
      <c r="I129" s="81"/>
      <c r="J129" s="43"/>
      <c r="K129" s="4"/>
      <c r="L129" s="4"/>
      <c r="M129" s="3"/>
      <c r="N129" s="4" t="b">
        <v>0</v>
      </c>
      <c r="O129" s="4" t="b">
        <v>0</v>
      </c>
      <c r="P129" s="4" t="b">
        <v>0</v>
      </c>
      <c r="Q129" s="5">
        <f>IF(N129=TRUE,1,0)</f>
        <v>0</v>
      </c>
      <c r="R129" s="5">
        <v>5</v>
      </c>
      <c r="S129" s="5">
        <f>Q129*R129</f>
        <v>0</v>
      </c>
      <c r="T129" s="5"/>
      <c r="U129" s="5">
        <f>N129+O129+P129</f>
        <v>0</v>
      </c>
    </row>
    <row r="130" spans="1:21" s="38" customFormat="1" ht="12.75" customHeight="1">
      <c r="A130" s="22"/>
      <c r="B130" s="40"/>
      <c r="C130" s="39"/>
      <c r="D130" s="39"/>
      <c r="E130" s="39"/>
      <c r="F130" s="39"/>
      <c r="G130" s="39"/>
      <c r="H130" s="39"/>
      <c r="I130" s="3"/>
      <c r="J130" s="43"/>
      <c r="K130" s="4"/>
      <c r="L130" s="4"/>
      <c r="M130" s="3"/>
      <c r="N130" s="4"/>
      <c r="O130" s="4"/>
      <c r="P130" s="4"/>
      <c r="Q130" s="5"/>
      <c r="R130" s="5"/>
      <c r="S130" s="5"/>
      <c r="T130" s="5"/>
      <c r="U130" s="5"/>
    </row>
    <row r="131" spans="1:21" s="38" customFormat="1" ht="12.75" customHeight="1">
      <c r="A131" s="22" t="s">
        <v>114</v>
      </c>
      <c r="B131" s="73" t="s">
        <v>115</v>
      </c>
      <c r="C131" s="73"/>
      <c r="D131" s="73"/>
      <c r="E131" s="73"/>
      <c r="F131" s="73"/>
      <c r="G131" s="73"/>
      <c r="H131" s="73"/>
      <c r="I131" s="73"/>
      <c r="J131" s="43"/>
      <c r="K131" s="4"/>
      <c r="L131" s="4"/>
      <c r="M131" s="3"/>
      <c r="N131" s="4" t="b">
        <v>0</v>
      </c>
      <c r="O131" s="4" t="b">
        <v>0</v>
      </c>
      <c r="P131" s="4" t="b">
        <v>0</v>
      </c>
      <c r="Q131" s="5">
        <f>IF(N131=TRUE,1,0)</f>
        <v>0</v>
      </c>
      <c r="R131" s="5">
        <v>5</v>
      </c>
      <c r="S131" s="5">
        <f>Q131*R131</f>
        <v>0</v>
      </c>
      <c r="T131" s="5"/>
      <c r="U131" s="5">
        <f>N131+O131+P131</f>
        <v>0</v>
      </c>
    </row>
    <row r="132" spans="1:21" s="38" customFormat="1" ht="12.75" customHeight="1">
      <c r="A132" s="26"/>
      <c r="B132" s="3"/>
      <c r="C132" s="3"/>
      <c r="D132" s="3"/>
      <c r="E132" s="3"/>
      <c r="F132" s="3"/>
      <c r="G132" s="3"/>
      <c r="H132" s="3"/>
      <c r="I132" s="3"/>
      <c r="J132" s="43"/>
      <c r="K132" s="4"/>
      <c r="L132" s="4"/>
      <c r="M132" s="3"/>
      <c r="N132" s="4"/>
      <c r="O132" s="4"/>
      <c r="P132" s="4"/>
      <c r="Q132" s="5"/>
      <c r="R132" s="5"/>
      <c r="S132" s="5"/>
      <c r="T132" s="5"/>
      <c r="U132" s="5"/>
    </row>
    <row r="133" spans="1:21" s="38" customFormat="1" ht="12.75" customHeight="1">
      <c r="A133" s="22" t="s">
        <v>116</v>
      </c>
      <c r="B133" s="74" t="s">
        <v>117</v>
      </c>
      <c r="C133" s="74"/>
      <c r="D133" s="74"/>
      <c r="E133" s="74"/>
      <c r="F133" s="74"/>
      <c r="G133" s="74"/>
      <c r="H133" s="74"/>
      <c r="I133" s="74"/>
      <c r="J133" s="43"/>
      <c r="K133" s="4"/>
      <c r="L133" s="4"/>
      <c r="M133" s="3"/>
      <c r="N133" s="4" t="b">
        <v>0</v>
      </c>
      <c r="O133" s="4" t="b">
        <v>0</v>
      </c>
      <c r="P133" s="4" t="b">
        <v>0</v>
      </c>
      <c r="Q133" s="5">
        <f>IF(N133=TRUE,1,0)</f>
        <v>0</v>
      </c>
      <c r="R133" s="5">
        <v>7</v>
      </c>
      <c r="S133" s="5">
        <f>Q133*R133</f>
        <v>0</v>
      </c>
      <c r="T133" s="5"/>
      <c r="U133" s="5">
        <f>N133+O133+P133</f>
        <v>0</v>
      </c>
    </row>
    <row r="134" spans="1:21" s="38" customFormat="1" ht="12.75" customHeight="1">
      <c r="A134" s="26"/>
      <c r="B134" s="74"/>
      <c r="C134" s="74"/>
      <c r="D134" s="74"/>
      <c r="E134" s="74"/>
      <c r="F134" s="74"/>
      <c r="G134" s="74"/>
      <c r="H134" s="74"/>
      <c r="I134" s="74"/>
      <c r="J134" s="43"/>
      <c r="K134" s="4"/>
      <c r="L134" s="4"/>
      <c r="M134" s="3"/>
      <c r="N134" s="4"/>
      <c r="O134" s="4"/>
      <c r="P134" s="4"/>
      <c r="Q134" s="5"/>
      <c r="R134" s="5"/>
      <c r="S134" s="5"/>
      <c r="T134" s="5"/>
      <c r="U134" s="5"/>
    </row>
    <row r="135" spans="1:21" s="38" customFormat="1" ht="12.75" customHeight="1">
      <c r="A135" s="26"/>
      <c r="B135" s="41"/>
      <c r="C135" s="41"/>
      <c r="D135" s="41"/>
      <c r="E135" s="41"/>
      <c r="F135" s="41"/>
      <c r="G135" s="41"/>
      <c r="H135" s="41"/>
      <c r="I135" s="41"/>
      <c r="J135" s="43"/>
      <c r="K135" s="4"/>
      <c r="L135" s="4"/>
      <c r="M135" s="3"/>
      <c r="N135" s="4"/>
      <c r="O135" s="4"/>
      <c r="P135" s="4"/>
      <c r="Q135" s="5"/>
      <c r="R135" s="5"/>
      <c r="S135" s="5"/>
      <c r="T135" s="5"/>
      <c r="U135" s="5"/>
    </row>
    <row r="136" spans="1:21" s="38" customFormat="1" ht="12.75" customHeight="1">
      <c r="A136" s="22" t="s">
        <v>118</v>
      </c>
      <c r="B136" s="73" t="s">
        <v>119</v>
      </c>
      <c r="C136" s="73"/>
      <c r="D136" s="73"/>
      <c r="E136" s="73"/>
      <c r="F136" s="73"/>
      <c r="G136" s="73"/>
      <c r="H136" s="73"/>
      <c r="I136" s="73"/>
      <c r="J136" s="43"/>
      <c r="K136" s="4"/>
      <c r="L136" s="4"/>
      <c r="M136" s="3"/>
      <c r="N136" s="4" t="b">
        <v>0</v>
      </c>
      <c r="O136" s="4" t="b">
        <v>0</v>
      </c>
      <c r="P136" s="4" t="b">
        <v>0</v>
      </c>
      <c r="Q136" s="5">
        <f>IF(N136=TRUE,1,0)</f>
        <v>0</v>
      </c>
      <c r="R136" s="5">
        <v>5</v>
      </c>
      <c r="S136" s="5">
        <f>Q136*R136</f>
        <v>0</v>
      </c>
      <c r="T136" s="5"/>
      <c r="U136" s="5">
        <f>N136+O136+P136</f>
        <v>0</v>
      </c>
    </row>
    <row r="137" spans="1:21" s="38" customFormat="1" ht="12.75" customHeight="1">
      <c r="A137" s="22"/>
      <c r="B137" s="73"/>
      <c r="C137" s="73"/>
      <c r="D137" s="73"/>
      <c r="E137" s="73"/>
      <c r="F137" s="73"/>
      <c r="G137" s="73"/>
      <c r="H137" s="73"/>
      <c r="I137" s="73"/>
      <c r="J137" s="43"/>
      <c r="K137" s="4"/>
      <c r="L137" s="4"/>
      <c r="M137" s="3"/>
      <c r="N137" s="4"/>
      <c r="O137" s="4"/>
      <c r="P137" s="4"/>
      <c r="Q137" s="5"/>
      <c r="R137" s="5"/>
      <c r="S137" s="5"/>
      <c r="T137" s="5"/>
      <c r="U137" s="5"/>
    </row>
    <row r="138" spans="1:21" s="38" customFormat="1" ht="12.75" customHeight="1">
      <c r="A138" s="22"/>
      <c r="B138" s="3"/>
      <c r="C138" s="39"/>
      <c r="D138" s="39"/>
      <c r="E138" s="39"/>
      <c r="F138" s="39"/>
      <c r="G138" s="39"/>
      <c r="H138" s="39"/>
      <c r="I138" s="3"/>
      <c r="J138" s="43"/>
      <c r="K138" s="4"/>
      <c r="L138" s="4"/>
      <c r="M138" s="3"/>
      <c r="N138" s="4"/>
      <c r="O138" s="4"/>
      <c r="P138" s="4"/>
      <c r="Q138" s="5"/>
      <c r="R138" s="5"/>
      <c r="S138" s="5"/>
      <c r="T138" s="5"/>
      <c r="U138" s="5"/>
    </row>
    <row r="139" spans="1:21" s="38" customFormat="1" ht="12.75" customHeight="1">
      <c r="A139" s="22" t="s">
        <v>120</v>
      </c>
      <c r="B139" s="74" t="s">
        <v>121</v>
      </c>
      <c r="C139" s="74"/>
      <c r="D139" s="74"/>
      <c r="E139" s="74"/>
      <c r="F139" s="74"/>
      <c r="G139" s="74"/>
      <c r="H139" s="74"/>
      <c r="I139" s="74"/>
      <c r="J139" s="43"/>
      <c r="K139" s="4"/>
      <c r="L139" s="4"/>
      <c r="M139" s="3"/>
      <c r="N139" s="4" t="b">
        <v>0</v>
      </c>
      <c r="O139" s="4" t="b">
        <v>0</v>
      </c>
      <c r="P139" s="4" t="b">
        <v>0</v>
      </c>
      <c r="Q139" s="5">
        <f>IF(N139=TRUE,1,0)</f>
        <v>0</v>
      </c>
      <c r="R139" s="5">
        <v>5</v>
      </c>
      <c r="S139" s="5">
        <f>Q139*R139</f>
        <v>0</v>
      </c>
      <c r="T139" s="5"/>
      <c r="U139" s="5">
        <f>N139+O139+P139</f>
        <v>0</v>
      </c>
    </row>
    <row r="140" spans="1:21" s="38" customFormat="1" ht="12.75" customHeight="1">
      <c r="A140" s="26"/>
      <c r="B140" s="74"/>
      <c r="C140" s="74"/>
      <c r="D140" s="74"/>
      <c r="E140" s="74"/>
      <c r="F140" s="74"/>
      <c r="G140" s="74"/>
      <c r="H140" s="74"/>
      <c r="I140" s="74"/>
      <c r="J140" s="43"/>
      <c r="K140" s="4"/>
      <c r="L140" s="4"/>
      <c r="M140" s="3"/>
      <c r="N140" s="4"/>
      <c r="O140" s="4"/>
      <c r="P140" s="4"/>
      <c r="Q140" s="5"/>
      <c r="R140" s="5"/>
      <c r="S140" s="5"/>
      <c r="T140" s="5"/>
      <c r="U140" s="5"/>
    </row>
    <row r="141" spans="1:21" s="38" customFormat="1" ht="12.75" customHeight="1">
      <c r="A141" s="26"/>
      <c r="B141" s="41"/>
      <c r="C141" s="41"/>
      <c r="D141" s="41"/>
      <c r="E141" s="41"/>
      <c r="F141" s="41"/>
      <c r="G141" s="41"/>
      <c r="H141" s="41"/>
      <c r="I141" s="41"/>
      <c r="J141" s="43"/>
      <c r="K141" s="4"/>
      <c r="L141" s="4"/>
      <c r="M141" s="3"/>
      <c r="N141" s="52" t="s">
        <v>122</v>
      </c>
      <c r="O141" s="52"/>
      <c r="P141" s="52"/>
      <c r="Q141" s="5"/>
      <c r="R141" s="5"/>
      <c r="S141" s="5"/>
      <c r="T141" s="5">
        <f>SUM(S108:S139)</f>
        <v>0</v>
      </c>
      <c r="U141" s="5"/>
    </row>
    <row r="142" spans="1:21" s="38" customFormat="1" ht="12.75" customHeight="1">
      <c r="A142" s="28" t="s">
        <v>123</v>
      </c>
      <c r="B142" s="3"/>
      <c r="C142" s="3"/>
      <c r="D142" s="3"/>
      <c r="E142" s="3"/>
      <c r="F142" s="3"/>
      <c r="G142" s="3"/>
      <c r="H142" s="3"/>
      <c r="I142" s="3"/>
      <c r="J142" s="4"/>
      <c r="K142" s="4"/>
      <c r="L142" s="4"/>
      <c r="M142" s="3"/>
      <c r="N142" s="4"/>
      <c r="O142" s="4"/>
      <c r="P142" s="4"/>
      <c r="Q142" s="5"/>
      <c r="R142" s="5">
        <f>SUM(R108:R141)</f>
        <v>70</v>
      </c>
      <c r="S142" s="5"/>
      <c r="T142" s="5"/>
      <c r="U142" s="5"/>
    </row>
    <row r="143" spans="1:21" s="38" customFormat="1" ht="12.75" customHeight="1">
      <c r="A143" s="26"/>
      <c r="B143" s="3"/>
      <c r="C143" s="3"/>
      <c r="D143" s="3"/>
      <c r="E143" s="3"/>
      <c r="F143" s="3"/>
      <c r="G143" s="3"/>
      <c r="H143" s="3"/>
      <c r="I143" s="3"/>
      <c r="J143" s="43"/>
      <c r="K143" s="4"/>
      <c r="L143" s="4"/>
      <c r="M143" s="3"/>
      <c r="N143" s="4"/>
      <c r="O143" s="4"/>
      <c r="P143" s="4"/>
      <c r="Q143" s="5"/>
      <c r="R143" s="5"/>
      <c r="S143" s="5"/>
      <c r="T143" s="5"/>
      <c r="U143" s="5"/>
    </row>
    <row r="144" spans="1:21" s="38" customFormat="1" ht="12.75" customHeight="1">
      <c r="A144" s="22" t="s">
        <v>124</v>
      </c>
      <c r="B144" s="74" t="s">
        <v>125</v>
      </c>
      <c r="C144" s="74"/>
      <c r="D144" s="74"/>
      <c r="E144" s="74"/>
      <c r="F144" s="74"/>
      <c r="G144" s="74"/>
      <c r="H144" s="74"/>
      <c r="I144" s="74"/>
      <c r="J144" s="43"/>
      <c r="K144" s="4"/>
      <c r="L144" s="4"/>
      <c r="M144" s="3"/>
      <c r="N144" s="4" t="b">
        <v>0</v>
      </c>
      <c r="O144" s="4" t="b">
        <v>0</v>
      </c>
      <c r="P144" s="4" t="b">
        <v>0</v>
      </c>
      <c r="Q144" s="5">
        <f>IF(N144=TRUE,1,0)</f>
        <v>0</v>
      </c>
      <c r="R144" s="5">
        <v>5</v>
      </c>
      <c r="S144" s="5">
        <f>Q144*R144</f>
        <v>0</v>
      </c>
      <c r="T144" s="5"/>
      <c r="U144" s="5">
        <f>N144+O144+P144</f>
        <v>0</v>
      </c>
    </row>
    <row r="145" spans="1:21" s="38" customFormat="1" ht="12.75" customHeight="1">
      <c r="A145" s="22"/>
      <c r="B145" s="74"/>
      <c r="C145" s="74"/>
      <c r="D145" s="74"/>
      <c r="E145" s="74"/>
      <c r="F145" s="74"/>
      <c r="G145" s="74"/>
      <c r="H145" s="74"/>
      <c r="I145" s="74"/>
      <c r="J145" s="43"/>
      <c r="K145" s="4"/>
      <c r="L145" s="4"/>
      <c r="M145" s="3"/>
      <c r="N145" s="4"/>
      <c r="O145" s="4"/>
      <c r="P145" s="4"/>
      <c r="Q145" s="5"/>
      <c r="R145" s="5"/>
      <c r="S145" s="5"/>
      <c r="T145" s="5"/>
      <c r="U145" s="5"/>
    </row>
    <row r="146" spans="1:21" s="38" customFormat="1" ht="12.75" customHeight="1">
      <c r="A146" s="22"/>
      <c r="B146" s="44"/>
      <c r="C146" s="44"/>
      <c r="D146" s="44"/>
      <c r="E146" s="44"/>
      <c r="F146" s="44"/>
      <c r="G146" s="44"/>
      <c r="H146" s="44"/>
      <c r="I146" s="3"/>
      <c r="J146" s="43"/>
      <c r="K146" s="4"/>
      <c r="L146" s="4"/>
      <c r="M146" s="3"/>
      <c r="N146" s="4"/>
      <c r="O146" s="4"/>
      <c r="P146" s="4"/>
      <c r="Q146" s="5"/>
      <c r="R146" s="5"/>
      <c r="S146" s="5"/>
      <c r="T146" s="5"/>
      <c r="U146" s="5"/>
    </row>
    <row r="147" spans="1:21" s="38" customFormat="1" ht="12.75" customHeight="1">
      <c r="A147" s="22" t="s">
        <v>126</v>
      </c>
      <c r="B147" s="74" t="s">
        <v>127</v>
      </c>
      <c r="C147" s="74"/>
      <c r="D147" s="74"/>
      <c r="E147" s="74"/>
      <c r="F147" s="74"/>
      <c r="G147" s="74"/>
      <c r="H147" s="74"/>
      <c r="I147" s="74"/>
      <c r="J147" s="43"/>
      <c r="K147" s="4"/>
      <c r="L147" s="4"/>
      <c r="M147" s="3"/>
      <c r="N147" s="4" t="b">
        <v>0</v>
      </c>
      <c r="O147" s="4" t="b">
        <v>0</v>
      </c>
      <c r="P147" s="4" t="b">
        <v>0</v>
      </c>
      <c r="Q147" s="5">
        <f>IF(N147=TRUE,1,0)</f>
        <v>0</v>
      </c>
      <c r="R147" s="5">
        <v>3</v>
      </c>
      <c r="S147" s="5">
        <f>Q147*R147</f>
        <v>0</v>
      </c>
      <c r="T147" s="5"/>
      <c r="U147" s="5">
        <f>N147+O147+P147</f>
        <v>0</v>
      </c>
    </row>
    <row r="148" spans="1:21" s="38" customFormat="1" ht="12.75" customHeight="1">
      <c r="A148" s="22"/>
      <c r="B148" s="74"/>
      <c r="C148" s="74"/>
      <c r="D148" s="74"/>
      <c r="E148" s="74"/>
      <c r="F148" s="74"/>
      <c r="G148" s="74"/>
      <c r="H148" s="74"/>
      <c r="I148" s="74"/>
      <c r="J148" s="43"/>
      <c r="K148" s="4"/>
      <c r="L148" s="4"/>
      <c r="M148" s="3"/>
      <c r="N148" s="4"/>
      <c r="O148" s="4"/>
      <c r="P148" s="4"/>
      <c r="Q148" s="5"/>
      <c r="R148" s="5"/>
      <c r="S148" s="5"/>
      <c r="T148" s="5"/>
      <c r="U148" s="5"/>
    </row>
    <row r="149" spans="1:21" s="38" customFormat="1" ht="12.75" customHeight="1">
      <c r="A149" s="22"/>
      <c r="B149" s="44"/>
      <c r="C149" s="44"/>
      <c r="D149" s="44"/>
      <c r="E149" s="44"/>
      <c r="F149" s="44"/>
      <c r="G149" s="44"/>
      <c r="H149" s="44"/>
      <c r="I149" s="3"/>
      <c r="J149" s="43"/>
      <c r="K149" s="4"/>
      <c r="L149" s="4"/>
      <c r="M149" s="3"/>
      <c r="N149" s="4"/>
      <c r="O149" s="4"/>
      <c r="P149" s="4"/>
      <c r="Q149" s="5"/>
      <c r="R149" s="5"/>
      <c r="S149" s="5"/>
      <c r="T149" s="5"/>
      <c r="U149" s="5"/>
    </row>
    <row r="150" spans="1:21" s="38" customFormat="1" ht="12.75" customHeight="1">
      <c r="A150" s="22" t="s">
        <v>128</v>
      </c>
      <c r="B150" s="73" t="s">
        <v>129</v>
      </c>
      <c r="C150" s="73"/>
      <c r="D150" s="73"/>
      <c r="E150" s="73"/>
      <c r="F150" s="73"/>
      <c r="G150" s="73"/>
      <c r="H150" s="73"/>
      <c r="I150" s="73"/>
      <c r="J150" s="43"/>
      <c r="K150" s="4"/>
      <c r="L150" s="4"/>
      <c r="M150" s="3"/>
      <c r="N150" s="4" t="b">
        <v>0</v>
      </c>
      <c r="O150" s="4" t="b">
        <v>0</v>
      </c>
      <c r="P150" s="4" t="b">
        <v>0</v>
      </c>
      <c r="Q150" s="5">
        <f>IF(N150=TRUE,1,0)</f>
        <v>0</v>
      </c>
      <c r="R150" s="5">
        <v>3</v>
      </c>
      <c r="S150" s="5">
        <f>Q150*R150</f>
        <v>0</v>
      </c>
      <c r="T150" s="5"/>
      <c r="U150" s="5">
        <f>N150+O150+P150</f>
        <v>0</v>
      </c>
    </row>
    <row r="151" spans="1:21" s="38" customFormat="1" ht="12.75" customHeight="1">
      <c r="A151" s="26"/>
      <c r="B151" s="73"/>
      <c r="C151" s="73"/>
      <c r="D151" s="73"/>
      <c r="E151" s="73"/>
      <c r="F151" s="73"/>
      <c r="G151" s="73"/>
      <c r="H151" s="73"/>
      <c r="I151" s="73"/>
      <c r="J151" s="43"/>
      <c r="K151" s="4"/>
      <c r="L151" s="4"/>
      <c r="M151" s="3"/>
      <c r="N151" s="4"/>
      <c r="O151" s="4"/>
      <c r="P151" s="4"/>
      <c r="Q151" s="5"/>
      <c r="R151" s="5"/>
      <c r="S151" s="5"/>
      <c r="T151" s="5"/>
      <c r="U151" s="5"/>
    </row>
    <row r="152" spans="1:21" s="38" customFormat="1" ht="12.75" customHeight="1">
      <c r="A152" s="26"/>
      <c r="B152" s="3"/>
      <c r="C152" s="3"/>
      <c r="D152" s="3"/>
      <c r="E152" s="3"/>
      <c r="F152" s="3"/>
      <c r="G152" s="3"/>
      <c r="H152" s="3"/>
      <c r="I152" s="3"/>
      <c r="J152" s="4"/>
      <c r="K152" s="4"/>
      <c r="L152" s="4"/>
      <c r="M152" s="3"/>
      <c r="N152" s="4"/>
      <c r="O152" s="4"/>
      <c r="P152" s="4"/>
      <c r="Q152" s="5"/>
      <c r="R152" s="5"/>
      <c r="S152" s="5"/>
      <c r="T152" s="5"/>
      <c r="U152" s="5"/>
    </row>
    <row r="153" spans="1:21" s="38" customFormat="1" ht="12.75" customHeight="1">
      <c r="A153" s="22" t="s">
        <v>130</v>
      </c>
      <c r="B153" s="78" t="s">
        <v>131</v>
      </c>
      <c r="C153" s="78"/>
      <c r="D153" s="78"/>
      <c r="E153" s="78"/>
      <c r="F153" s="78"/>
      <c r="G153" s="78"/>
      <c r="H153" s="78"/>
      <c r="I153" s="78"/>
      <c r="J153" s="78"/>
      <c r="K153" s="78"/>
      <c r="L153" s="78"/>
      <c r="M153" s="3"/>
      <c r="N153" s="4" t="b">
        <v>0</v>
      </c>
      <c r="O153" s="4"/>
      <c r="P153" s="4"/>
      <c r="Q153" s="5">
        <f>IF(N153=TRUE,1,0)</f>
        <v>0</v>
      </c>
      <c r="R153" s="5">
        <v>5</v>
      </c>
      <c r="S153" s="5">
        <f>Q153*R153</f>
        <v>0</v>
      </c>
      <c r="T153" s="5"/>
      <c r="U153" s="5">
        <f>N153+N154+O154</f>
        <v>0</v>
      </c>
    </row>
    <row r="154" spans="1:21" s="38" customFormat="1" ht="12.75" customHeight="1">
      <c r="A154" s="56"/>
      <c r="B154" s="4"/>
      <c r="C154" s="4"/>
      <c r="D154" s="4"/>
      <c r="E154" s="4"/>
      <c r="F154" s="4"/>
      <c r="G154" s="4"/>
      <c r="H154" s="4"/>
      <c r="I154" s="4"/>
      <c r="J154" s="4"/>
      <c r="K154" s="4"/>
      <c r="L154" s="3"/>
      <c r="M154" s="3"/>
      <c r="N154" s="4" t="b">
        <v>0</v>
      </c>
      <c r="O154" s="4" t="b">
        <v>0</v>
      </c>
      <c r="P154" s="4"/>
      <c r="Q154" s="5">
        <f>IF(N154=TRUE,1,0)</f>
        <v>0</v>
      </c>
      <c r="R154" s="5">
        <v>5</v>
      </c>
      <c r="S154" s="5">
        <f>Q154*R154</f>
        <v>0</v>
      </c>
      <c r="T154" s="5"/>
      <c r="U154" s="5"/>
    </row>
    <row r="155" spans="1:21" s="38" customFormat="1" ht="12.75" customHeight="1">
      <c r="A155" s="22"/>
      <c r="B155" s="3"/>
      <c r="C155" s="3"/>
      <c r="D155" s="3"/>
      <c r="E155" s="3"/>
      <c r="F155" s="3"/>
      <c r="G155" s="3"/>
      <c r="H155" s="3"/>
      <c r="I155" s="3"/>
      <c r="J155" s="43"/>
      <c r="K155" s="3"/>
      <c r="L155" s="3"/>
      <c r="M155" s="3"/>
      <c r="Q155" s="50"/>
      <c r="R155" s="50"/>
      <c r="T155" s="50">
        <f>N153+N154+O154</f>
        <v>0</v>
      </c>
      <c r="U155" s="5"/>
    </row>
    <row r="156" spans="1:21" s="38" customFormat="1" ht="12.75" customHeight="1">
      <c r="A156" s="22" t="s">
        <v>132</v>
      </c>
      <c r="B156" s="73" t="s">
        <v>133</v>
      </c>
      <c r="C156" s="73"/>
      <c r="D156" s="73"/>
      <c r="E156" s="73"/>
      <c r="F156" s="73"/>
      <c r="G156" s="73"/>
      <c r="H156" s="73"/>
      <c r="I156" s="73"/>
      <c r="J156" s="43"/>
      <c r="K156" s="4"/>
      <c r="L156" s="4"/>
      <c r="M156" s="3"/>
      <c r="N156" s="4" t="b">
        <v>0</v>
      </c>
      <c r="O156" s="4" t="b">
        <v>0</v>
      </c>
      <c r="P156" s="4" t="b">
        <v>0</v>
      </c>
      <c r="Q156" s="5">
        <f>IF(O157&gt;0,1,0)</f>
        <v>0</v>
      </c>
      <c r="R156" s="5">
        <v>5</v>
      </c>
      <c r="S156" s="5">
        <f>Q156*R156</f>
        <v>0</v>
      </c>
      <c r="T156" s="5"/>
      <c r="U156" s="5">
        <f>N156+O156+P156</f>
        <v>0</v>
      </c>
    </row>
    <row r="157" spans="1:21" s="38" customFormat="1" ht="12.75" customHeight="1">
      <c r="A157" s="22"/>
      <c r="B157" s="73"/>
      <c r="C157" s="73"/>
      <c r="D157" s="73"/>
      <c r="E157" s="73"/>
      <c r="F157" s="73"/>
      <c r="G157" s="73"/>
      <c r="H157" s="73"/>
      <c r="I157" s="73"/>
      <c r="J157" s="43"/>
      <c r="K157" s="4"/>
      <c r="L157" s="4"/>
      <c r="M157" s="3"/>
      <c r="O157" s="4">
        <f>N156+P156</f>
        <v>0</v>
      </c>
      <c r="P157" s="4"/>
      <c r="Q157" s="5"/>
      <c r="R157" s="5"/>
      <c r="S157" s="5"/>
      <c r="T157" s="5"/>
      <c r="U157" s="5"/>
    </row>
    <row r="158" spans="1:21" s="38" customFormat="1" ht="12.75" customHeight="1">
      <c r="A158" s="22"/>
      <c r="B158" s="51"/>
      <c r="C158" s="51"/>
      <c r="D158" s="51"/>
      <c r="E158" s="51"/>
      <c r="F158" s="51"/>
      <c r="G158" s="51"/>
      <c r="H158" s="51"/>
      <c r="I158" s="51"/>
      <c r="J158" s="43"/>
      <c r="K158" s="4"/>
      <c r="L158" s="4"/>
      <c r="M158" s="3"/>
      <c r="N158" s="4"/>
      <c r="O158" s="4"/>
      <c r="P158" s="4"/>
      <c r="Q158" s="5"/>
      <c r="R158" s="5"/>
      <c r="S158" s="5"/>
      <c r="T158" s="5"/>
      <c r="U158" s="5"/>
    </row>
    <row r="159" spans="1:21" s="38" customFormat="1" ht="12.75" customHeight="1">
      <c r="A159" s="22" t="s">
        <v>134</v>
      </c>
      <c r="B159" s="78" t="s">
        <v>135</v>
      </c>
      <c r="C159" s="78"/>
      <c r="D159" s="78"/>
      <c r="E159" s="78"/>
      <c r="F159" s="78"/>
      <c r="G159" s="78"/>
      <c r="H159" s="78"/>
      <c r="I159" s="78"/>
      <c r="J159" s="43"/>
      <c r="K159" s="4"/>
      <c r="L159" s="4"/>
      <c r="M159" s="3"/>
      <c r="N159" s="4" t="b">
        <v>0</v>
      </c>
      <c r="O159" s="4" t="b">
        <v>0</v>
      </c>
      <c r="P159" s="4" t="b">
        <v>0</v>
      </c>
      <c r="Q159" s="5">
        <f>IF(N159=TRUE,1,0)</f>
        <v>0</v>
      </c>
      <c r="R159" s="5">
        <v>5</v>
      </c>
      <c r="S159" s="5">
        <f>Q159*R159</f>
        <v>0</v>
      </c>
      <c r="T159" s="5"/>
      <c r="U159" s="5">
        <f>N159+O159+P159</f>
        <v>0</v>
      </c>
    </row>
    <row r="160" spans="1:21" s="38" customFormat="1" ht="12.75" customHeight="1">
      <c r="A160" s="26"/>
      <c r="B160" s="57"/>
      <c r="C160" s="57"/>
      <c r="D160" s="57"/>
      <c r="E160" s="57"/>
      <c r="F160" s="57"/>
      <c r="G160" s="57"/>
      <c r="H160" s="57"/>
      <c r="I160" s="57"/>
      <c r="J160" s="58"/>
      <c r="K160" s="58"/>
      <c r="L160" s="58"/>
      <c r="M160" s="3"/>
      <c r="N160" s="4"/>
      <c r="O160" s="4"/>
      <c r="P160" s="4"/>
      <c r="Q160" s="5"/>
      <c r="R160" s="5"/>
      <c r="S160" s="5"/>
      <c r="T160" s="5"/>
      <c r="U160" s="5"/>
    </row>
    <row r="161" spans="1:21" s="38" customFormat="1" ht="12.75" customHeight="1">
      <c r="A161" s="22" t="s">
        <v>136</v>
      </c>
      <c r="B161" s="74" t="s">
        <v>137</v>
      </c>
      <c r="C161" s="92"/>
      <c r="D161" s="92"/>
      <c r="E161" s="92"/>
      <c r="F161" s="92"/>
      <c r="G161" s="92"/>
      <c r="H161" s="92"/>
      <c r="I161" s="92"/>
      <c r="J161" s="43"/>
      <c r="K161" s="4"/>
      <c r="L161" s="4"/>
      <c r="M161" s="3"/>
      <c r="N161" s="4" t="b">
        <v>0</v>
      </c>
      <c r="O161" s="4" t="b">
        <v>0</v>
      </c>
      <c r="P161" s="4" t="b">
        <v>0</v>
      </c>
      <c r="Q161" s="5">
        <f>IF(N161=TRUE,1,0)</f>
        <v>0</v>
      </c>
      <c r="R161" s="5">
        <v>2</v>
      </c>
      <c r="S161" s="5">
        <f>Q161*R161</f>
        <v>0</v>
      </c>
      <c r="T161" s="5"/>
      <c r="U161" s="5">
        <f>N161+O161+P161</f>
        <v>0</v>
      </c>
    </row>
    <row r="162" spans="1:21" s="38" customFormat="1" ht="12.75" customHeight="1">
      <c r="A162" s="22"/>
      <c r="B162" s="92"/>
      <c r="C162" s="92"/>
      <c r="D162" s="92"/>
      <c r="E162" s="92"/>
      <c r="F162" s="92"/>
      <c r="G162" s="92"/>
      <c r="H162" s="92"/>
      <c r="I162" s="92"/>
      <c r="J162" s="43"/>
      <c r="K162" s="4"/>
      <c r="L162" s="4"/>
      <c r="M162" s="3"/>
      <c r="N162" s="4"/>
      <c r="O162" s="4"/>
      <c r="P162" s="4"/>
      <c r="Q162" s="5"/>
      <c r="R162" s="5"/>
      <c r="S162" s="5"/>
      <c r="T162" s="5"/>
      <c r="U162" s="5"/>
    </row>
    <row r="163" spans="1:21" s="38" customFormat="1" ht="12.75" customHeight="1">
      <c r="A163" s="22"/>
      <c r="B163" s="51"/>
      <c r="C163" s="51"/>
      <c r="D163" s="51"/>
      <c r="E163" s="51"/>
      <c r="F163" s="51"/>
      <c r="G163" s="51"/>
      <c r="H163" s="51"/>
      <c r="I163" s="51"/>
      <c r="J163" s="43"/>
      <c r="K163" s="4"/>
      <c r="L163" s="4"/>
      <c r="M163" s="3"/>
      <c r="N163" s="4"/>
      <c r="O163" s="4"/>
      <c r="P163" s="4"/>
      <c r="Q163" s="5"/>
      <c r="R163" s="5"/>
      <c r="S163" s="5"/>
      <c r="T163" s="5"/>
      <c r="U163" s="5"/>
    </row>
    <row r="164" spans="1:21" s="38" customFormat="1" ht="12.75" customHeight="1">
      <c r="A164" s="22" t="s">
        <v>138</v>
      </c>
      <c r="B164" s="74" t="s">
        <v>139</v>
      </c>
      <c r="C164" s="92"/>
      <c r="D164" s="92"/>
      <c r="E164" s="92"/>
      <c r="F164" s="92"/>
      <c r="G164" s="92"/>
      <c r="H164" s="92"/>
      <c r="I164" s="92"/>
      <c r="J164" s="43"/>
      <c r="K164" s="4"/>
      <c r="L164" s="4"/>
      <c r="M164" s="3"/>
      <c r="N164" s="4" t="b">
        <v>0</v>
      </c>
      <c r="O164" s="4" t="b">
        <v>0</v>
      </c>
      <c r="P164" s="4" t="b">
        <v>0</v>
      </c>
      <c r="Q164" s="5">
        <f>IF(N164=TRUE,1,0)</f>
        <v>0</v>
      </c>
      <c r="R164" s="5">
        <v>2</v>
      </c>
      <c r="S164" s="5">
        <f>Q164*R164</f>
        <v>0</v>
      </c>
      <c r="T164" s="5"/>
      <c r="U164" s="5">
        <f>N164+O164+P164</f>
        <v>0</v>
      </c>
    </row>
    <row r="165" spans="1:21" s="38" customFormat="1" ht="12.75" customHeight="1">
      <c r="A165" s="22"/>
      <c r="B165" s="92"/>
      <c r="C165" s="92"/>
      <c r="D165" s="92"/>
      <c r="E165" s="92"/>
      <c r="F165" s="92"/>
      <c r="G165" s="92"/>
      <c r="H165" s="92"/>
      <c r="I165" s="92"/>
      <c r="J165" s="43"/>
      <c r="K165" s="4"/>
      <c r="L165" s="4"/>
      <c r="M165" s="3"/>
      <c r="N165" s="4"/>
      <c r="O165" s="4"/>
      <c r="P165" s="4"/>
      <c r="Q165" s="5"/>
      <c r="R165" s="5"/>
      <c r="S165" s="5"/>
      <c r="T165" s="5"/>
      <c r="U165" s="5"/>
    </row>
    <row r="166" spans="1:21" s="38" customFormat="1" ht="12.75" customHeight="1">
      <c r="A166" s="22"/>
      <c r="B166" s="59"/>
      <c r="C166" s="59"/>
      <c r="D166" s="59"/>
      <c r="E166" s="59"/>
      <c r="F166" s="59"/>
      <c r="G166" s="59"/>
      <c r="H166" s="59"/>
      <c r="I166" s="3"/>
      <c r="J166" s="43"/>
      <c r="K166" s="4"/>
      <c r="L166" s="4"/>
      <c r="M166" s="3"/>
      <c r="N166" s="4"/>
      <c r="O166" s="4"/>
      <c r="P166" s="4"/>
      <c r="Q166" s="5"/>
      <c r="R166" s="5"/>
      <c r="S166" s="5"/>
      <c r="T166" s="5"/>
      <c r="U166" s="5"/>
    </row>
    <row r="167" spans="1:21" s="38" customFormat="1" ht="12.75" customHeight="1">
      <c r="A167" s="22" t="s">
        <v>140</v>
      </c>
      <c r="B167" s="74" t="s">
        <v>141</v>
      </c>
      <c r="C167" s="74"/>
      <c r="D167" s="74"/>
      <c r="E167" s="74"/>
      <c r="F167" s="74"/>
      <c r="G167" s="74"/>
      <c r="H167" s="74"/>
      <c r="I167" s="74"/>
      <c r="J167" s="43"/>
      <c r="K167" s="4"/>
      <c r="L167" s="4"/>
      <c r="M167" s="3"/>
      <c r="N167" s="4" t="b">
        <v>0</v>
      </c>
      <c r="O167" s="4" t="b">
        <v>0</v>
      </c>
      <c r="P167" s="4" t="b">
        <v>0</v>
      </c>
      <c r="Q167" s="5">
        <f>IF(N167=TRUE,1,0)</f>
        <v>0</v>
      </c>
      <c r="R167" s="5">
        <v>2</v>
      </c>
      <c r="S167" s="5">
        <f>Q167*R167</f>
        <v>0</v>
      </c>
      <c r="T167" s="5"/>
      <c r="U167" s="5">
        <f>N167+O167+P167</f>
        <v>0</v>
      </c>
    </row>
    <row r="168" spans="1:21" s="38" customFormat="1" ht="12.75" customHeight="1">
      <c r="A168" s="22"/>
      <c r="B168" s="51"/>
      <c r="C168" s="51"/>
      <c r="D168" s="51"/>
      <c r="E168" s="51"/>
      <c r="F168" s="51"/>
      <c r="G168" s="51"/>
      <c r="H168" s="51"/>
      <c r="I168" s="51"/>
      <c r="J168" s="43"/>
      <c r="K168" s="4"/>
      <c r="L168" s="4"/>
      <c r="M168" s="3"/>
      <c r="N168" s="4"/>
      <c r="O168" s="4"/>
      <c r="P168" s="4"/>
      <c r="Q168" s="5"/>
      <c r="R168" s="5"/>
      <c r="S168" s="5"/>
      <c r="T168" s="5"/>
      <c r="U168" s="5"/>
    </row>
    <row r="169" spans="1:21" s="38" customFormat="1" ht="12.75" customHeight="1">
      <c r="A169" s="22" t="s">
        <v>142</v>
      </c>
      <c r="B169" s="81" t="s">
        <v>143</v>
      </c>
      <c r="C169" s="81"/>
      <c r="D169" s="81"/>
      <c r="E169" s="81"/>
      <c r="F169" s="81"/>
      <c r="G169" s="81"/>
      <c r="H169" s="81"/>
      <c r="I169" s="81"/>
      <c r="J169" s="43"/>
      <c r="K169" s="4"/>
      <c r="L169" s="4"/>
      <c r="M169" s="3"/>
      <c r="N169" s="4" t="b">
        <v>0</v>
      </c>
      <c r="O169" s="4" t="b">
        <v>0</v>
      </c>
      <c r="P169" s="4" t="b">
        <v>0</v>
      </c>
      <c r="Q169" s="5">
        <f>IF(N169=TRUE,1,0)</f>
        <v>0</v>
      </c>
      <c r="R169" s="5">
        <v>2</v>
      </c>
      <c r="S169" s="5">
        <f>Q169*R169</f>
        <v>0</v>
      </c>
      <c r="T169" s="5"/>
      <c r="U169" s="5">
        <f>N169+O169+P169</f>
        <v>0</v>
      </c>
    </row>
    <row r="170" spans="1:21" s="38" customFormat="1" ht="12.75" customHeight="1">
      <c r="A170" s="22"/>
      <c r="B170" s="60"/>
      <c r="C170" s="60"/>
      <c r="D170" s="39"/>
      <c r="E170" s="39"/>
      <c r="F170" s="39"/>
      <c r="G170" s="39"/>
      <c r="H170" s="39"/>
      <c r="I170" s="3"/>
      <c r="J170" s="43"/>
      <c r="K170" s="4"/>
      <c r="L170" s="4"/>
      <c r="M170" s="3"/>
      <c r="N170" s="4"/>
      <c r="O170" s="4"/>
      <c r="P170" s="4"/>
      <c r="Q170" s="5"/>
      <c r="R170" s="5"/>
      <c r="S170" s="5"/>
      <c r="T170" s="5"/>
      <c r="U170" s="5"/>
    </row>
    <row r="171" spans="1:21" s="38" customFormat="1" ht="12.75" customHeight="1">
      <c r="A171" s="22" t="s">
        <v>144</v>
      </c>
      <c r="B171" s="73" t="s">
        <v>145</v>
      </c>
      <c r="C171" s="92"/>
      <c r="D171" s="92"/>
      <c r="E171" s="92"/>
      <c r="F171" s="92"/>
      <c r="G171" s="92"/>
      <c r="H171" s="92"/>
      <c r="I171" s="92"/>
      <c r="J171" s="43"/>
      <c r="K171" s="4"/>
      <c r="L171" s="4"/>
      <c r="M171" s="3"/>
      <c r="N171" s="4" t="b">
        <v>0</v>
      </c>
      <c r="O171" s="4" t="b">
        <v>0</v>
      </c>
      <c r="P171" s="4" t="b">
        <v>0</v>
      </c>
      <c r="Q171" s="5">
        <f>IF(N171=TRUE,1,0)</f>
        <v>0</v>
      </c>
      <c r="R171" s="5">
        <v>2</v>
      </c>
      <c r="S171" s="5">
        <f>Q171*R171</f>
        <v>0</v>
      </c>
      <c r="T171" s="5"/>
      <c r="U171" s="5">
        <f>N171+O171+P171</f>
        <v>0</v>
      </c>
    </row>
    <row r="172" spans="1:21" s="38" customFormat="1" ht="12.75" customHeight="1">
      <c r="A172" s="22"/>
      <c r="B172" s="92"/>
      <c r="C172" s="92"/>
      <c r="D172" s="92"/>
      <c r="E172" s="92"/>
      <c r="F172" s="92"/>
      <c r="G172" s="92"/>
      <c r="H172" s="92"/>
      <c r="I172" s="92"/>
      <c r="J172" s="43"/>
      <c r="K172" s="4"/>
      <c r="L172" s="4"/>
      <c r="M172" s="3"/>
      <c r="N172" s="4"/>
      <c r="O172" s="4"/>
      <c r="P172" s="4"/>
      <c r="Q172" s="5"/>
      <c r="R172" s="5"/>
      <c r="S172" s="5"/>
      <c r="T172" s="5"/>
      <c r="U172" s="5"/>
    </row>
    <row r="173" spans="1:21" s="38" customFormat="1" ht="12.75" customHeight="1">
      <c r="A173" s="22"/>
      <c r="B173" s="59"/>
      <c r="C173" s="59"/>
      <c r="D173" s="59"/>
      <c r="E173" s="59"/>
      <c r="F173" s="59"/>
      <c r="G173" s="59"/>
      <c r="H173" s="59"/>
      <c r="I173" s="3"/>
      <c r="J173" s="43"/>
      <c r="K173" s="4"/>
      <c r="L173" s="4"/>
      <c r="M173" s="3"/>
      <c r="N173" s="4"/>
      <c r="O173" s="4"/>
      <c r="P173" s="4"/>
      <c r="Q173" s="5"/>
      <c r="R173" s="5"/>
      <c r="S173" s="5"/>
      <c r="T173" s="5"/>
      <c r="U173" s="5"/>
    </row>
    <row r="174" spans="1:21" s="38" customFormat="1" ht="12.75" customHeight="1">
      <c r="A174" s="22" t="s">
        <v>146</v>
      </c>
      <c r="B174" s="73" t="s">
        <v>147</v>
      </c>
      <c r="C174" s="92"/>
      <c r="D174" s="92"/>
      <c r="E174" s="92"/>
      <c r="F174" s="92"/>
      <c r="G174" s="92"/>
      <c r="H174" s="92"/>
      <c r="I174" s="92"/>
      <c r="J174" s="43"/>
      <c r="K174" s="4"/>
      <c r="L174" s="4"/>
      <c r="M174" s="3"/>
      <c r="N174" s="4" t="b">
        <v>0</v>
      </c>
      <c r="O174" s="4" t="b">
        <v>0</v>
      </c>
      <c r="P174" s="4" t="b">
        <v>0</v>
      </c>
      <c r="Q174" s="5">
        <f>IF(N174=TRUE,1,0)</f>
        <v>0</v>
      </c>
      <c r="R174" s="5">
        <v>2</v>
      </c>
      <c r="S174" s="5">
        <f>Q174*R174</f>
        <v>0</v>
      </c>
      <c r="T174" s="5"/>
      <c r="U174" s="5">
        <f>N174+O174+P174</f>
        <v>0</v>
      </c>
    </row>
    <row r="175" spans="1:21" s="38" customFormat="1" ht="12.75" customHeight="1">
      <c r="A175" s="22"/>
      <c r="B175" s="92"/>
      <c r="C175" s="92"/>
      <c r="D175" s="92"/>
      <c r="E175" s="92"/>
      <c r="F175" s="92"/>
      <c r="G175" s="92"/>
      <c r="H175" s="92"/>
      <c r="I175" s="92"/>
      <c r="J175" s="43"/>
      <c r="K175" s="4"/>
      <c r="L175" s="4"/>
      <c r="M175" s="3"/>
      <c r="N175" s="4"/>
      <c r="O175" s="4"/>
      <c r="P175" s="4"/>
      <c r="Q175" s="5"/>
      <c r="R175" s="5"/>
      <c r="S175" s="5"/>
      <c r="T175" s="5"/>
      <c r="U175" s="5"/>
    </row>
    <row r="176" spans="1:21" s="38" customFormat="1" ht="12.75" customHeight="1">
      <c r="A176" s="22"/>
      <c r="B176" s="3"/>
      <c r="C176" s="3"/>
      <c r="D176" s="3"/>
      <c r="E176" s="3"/>
      <c r="F176" s="3"/>
      <c r="G176" s="3"/>
      <c r="H176" s="3"/>
      <c r="I176" s="3"/>
      <c r="J176" s="43"/>
      <c r="K176" s="4"/>
      <c r="L176" s="4"/>
      <c r="M176" s="3"/>
      <c r="N176" s="4"/>
      <c r="O176" s="4"/>
      <c r="P176" s="4"/>
      <c r="Q176" s="5"/>
      <c r="R176" s="5"/>
      <c r="S176" s="5"/>
      <c r="T176" s="5"/>
      <c r="U176" s="5"/>
    </row>
    <row r="177" spans="1:21" s="38" customFormat="1" ht="12.75" customHeight="1">
      <c r="A177" s="22" t="s">
        <v>148</v>
      </c>
      <c r="B177" s="92" t="s">
        <v>149</v>
      </c>
      <c r="C177" s="92"/>
      <c r="D177" s="92"/>
      <c r="E177" s="92"/>
      <c r="F177" s="92"/>
      <c r="G177" s="92"/>
      <c r="H177" s="92"/>
      <c r="I177" s="92"/>
      <c r="J177" s="43"/>
      <c r="K177" s="4"/>
      <c r="L177" s="4"/>
      <c r="M177" s="3"/>
      <c r="N177" s="4" t="b">
        <v>0</v>
      </c>
      <c r="O177" s="4" t="b">
        <v>0</v>
      </c>
      <c r="P177" s="4" t="b">
        <v>0</v>
      </c>
      <c r="Q177" s="5">
        <f>IF(N177=TRUE,1,0)</f>
        <v>0</v>
      </c>
      <c r="R177" s="5">
        <v>2</v>
      </c>
      <c r="S177" s="5">
        <f>Q177*R177</f>
        <v>0</v>
      </c>
      <c r="T177" s="5"/>
      <c r="U177" s="5">
        <f>N177+O177+P177</f>
        <v>0</v>
      </c>
    </row>
    <row r="178" spans="1:21" s="38" customFormat="1" ht="12.75" customHeight="1">
      <c r="A178" s="22"/>
      <c r="B178" s="92"/>
      <c r="C178" s="92"/>
      <c r="D178" s="92"/>
      <c r="E178" s="92"/>
      <c r="F178" s="92"/>
      <c r="G178" s="92"/>
      <c r="H178" s="92"/>
      <c r="I178" s="92"/>
      <c r="J178" s="43"/>
      <c r="K178" s="4"/>
      <c r="L178" s="4"/>
      <c r="M178" s="3"/>
      <c r="N178" s="4"/>
      <c r="O178" s="4"/>
      <c r="P178" s="4"/>
      <c r="Q178" s="5"/>
      <c r="R178" s="5"/>
      <c r="S178" s="5"/>
      <c r="T178" s="5"/>
      <c r="U178" s="5"/>
    </row>
    <row r="179" spans="1:21" s="38" customFormat="1" ht="12.75" customHeight="1">
      <c r="A179" s="26"/>
      <c r="B179" s="3"/>
      <c r="C179" s="39"/>
      <c r="D179" s="39"/>
      <c r="E179" s="39"/>
      <c r="F179" s="39"/>
      <c r="G179" s="39"/>
      <c r="H179" s="39"/>
      <c r="I179" s="39"/>
      <c r="J179" s="4"/>
      <c r="K179" s="4"/>
      <c r="L179" s="4"/>
      <c r="M179" s="3"/>
      <c r="N179" s="52" t="s">
        <v>150</v>
      </c>
      <c r="O179" s="52"/>
      <c r="P179" s="52"/>
      <c r="Q179" s="5"/>
      <c r="R179" s="5"/>
      <c r="S179" s="5"/>
      <c r="T179" s="5">
        <f>SUM(S144:S178)</f>
        <v>0</v>
      </c>
      <c r="U179" s="5"/>
    </row>
    <row r="180" spans="1:21" s="38" customFormat="1" ht="12.75" customHeight="1">
      <c r="A180" s="28" t="s">
        <v>151</v>
      </c>
      <c r="B180" s="3"/>
      <c r="C180" s="3"/>
      <c r="D180" s="3"/>
      <c r="E180" s="3"/>
      <c r="F180" s="3"/>
      <c r="G180" s="3"/>
      <c r="H180" s="3"/>
      <c r="I180" s="3"/>
      <c r="J180" s="4"/>
      <c r="K180" s="4"/>
      <c r="L180" s="4"/>
      <c r="M180" s="3"/>
      <c r="N180" s="4"/>
      <c r="O180" s="4"/>
      <c r="P180" s="4"/>
      <c r="Q180" s="5"/>
      <c r="R180" s="5">
        <f>SUM(R144:R179)-10</f>
        <v>35</v>
      </c>
      <c r="S180" s="5"/>
      <c r="T180" s="5"/>
      <c r="U180" s="5"/>
    </row>
    <row r="181" spans="1:21" s="38" customFormat="1" ht="12.75" customHeight="1">
      <c r="A181" s="28"/>
      <c r="B181" s="3"/>
      <c r="C181" s="3"/>
      <c r="D181" s="3"/>
      <c r="E181" s="3"/>
      <c r="F181" s="3"/>
      <c r="G181" s="3"/>
      <c r="H181" s="3"/>
      <c r="I181" s="3"/>
      <c r="J181" s="43"/>
      <c r="K181" s="4"/>
      <c r="L181" s="4"/>
      <c r="M181" s="3"/>
      <c r="N181" s="4"/>
      <c r="O181" s="4"/>
      <c r="P181" s="4"/>
      <c r="Q181" s="5"/>
      <c r="R181" s="5"/>
      <c r="S181" s="5"/>
      <c r="T181" s="5"/>
      <c r="U181" s="5"/>
    </row>
    <row r="182" spans="1:21" s="38" customFormat="1" ht="12.75" customHeight="1">
      <c r="A182" s="61" t="s">
        <v>152</v>
      </c>
      <c r="B182" s="73" t="s">
        <v>178</v>
      </c>
      <c r="C182" s="73"/>
      <c r="D182" s="73"/>
      <c r="E182" s="73"/>
      <c r="F182" s="73"/>
      <c r="G182" s="73"/>
      <c r="H182" s="73"/>
      <c r="I182" s="73"/>
      <c r="J182" s="43"/>
      <c r="K182" s="4"/>
      <c r="L182" s="4"/>
      <c r="M182" s="3"/>
      <c r="N182" s="4" t="b">
        <v>0</v>
      </c>
      <c r="O182" s="4" t="b">
        <v>0</v>
      </c>
      <c r="P182" s="4" t="b">
        <v>0</v>
      </c>
      <c r="Q182" s="5">
        <f>IF(N182=TRUE,1,0)</f>
        <v>0</v>
      </c>
      <c r="R182" s="5">
        <v>1</v>
      </c>
      <c r="S182" s="5">
        <f>Q182*R182</f>
        <v>0</v>
      </c>
      <c r="T182" s="5"/>
      <c r="U182" s="5">
        <f>N182+O182+P182</f>
        <v>0</v>
      </c>
    </row>
    <row r="183" spans="1:21" s="38" customFormat="1" ht="12.75" customHeight="1">
      <c r="A183" s="61"/>
      <c r="B183" s="73"/>
      <c r="C183" s="73"/>
      <c r="D183" s="73"/>
      <c r="E183" s="73"/>
      <c r="F183" s="73"/>
      <c r="G183" s="73"/>
      <c r="H183" s="73"/>
      <c r="I183" s="73"/>
      <c r="J183" s="43"/>
      <c r="K183" s="4"/>
      <c r="L183" s="4"/>
      <c r="M183" s="3"/>
      <c r="N183" s="4"/>
      <c r="O183" s="4"/>
      <c r="P183" s="4"/>
      <c r="Q183" s="5"/>
      <c r="R183" s="5"/>
      <c r="S183" s="5"/>
      <c r="T183" s="5"/>
      <c r="U183" s="5"/>
    </row>
    <row r="184" spans="1:21" s="38" customFormat="1" ht="12.75" customHeight="1">
      <c r="A184" s="26"/>
      <c r="B184" s="3"/>
      <c r="C184" s="3"/>
      <c r="D184" s="3"/>
      <c r="E184" s="3"/>
      <c r="F184" s="3"/>
      <c r="G184" s="3"/>
      <c r="H184" s="3"/>
      <c r="I184" s="3"/>
      <c r="J184" s="43"/>
      <c r="K184" s="4"/>
      <c r="L184" s="4"/>
      <c r="M184" s="3"/>
      <c r="N184" s="4"/>
      <c r="O184" s="4"/>
      <c r="P184" s="4"/>
      <c r="Q184" s="5"/>
      <c r="R184" s="5"/>
      <c r="S184" s="5"/>
      <c r="T184" s="5"/>
      <c r="U184" s="5"/>
    </row>
    <row r="185" spans="1:21" s="38" customFormat="1" ht="12.75" customHeight="1">
      <c r="A185" s="22" t="s">
        <v>153</v>
      </c>
      <c r="B185" s="73" t="s">
        <v>154</v>
      </c>
      <c r="C185" s="73"/>
      <c r="D185" s="73"/>
      <c r="E185" s="73"/>
      <c r="F185" s="73"/>
      <c r="G185" s="73"/>
      <c r="H185" s="73"/>
      <c r="I185" s="73"/>
      <c r="J185" s="43"/>
      <c r="K185" s="4"/>
      <c r="L185" s="4"/>
      <c r="M185" s="3"/>
      <c r="N185" s="4" t="b">
        <v>0</v>
      </c>
      <c r="O185" s="4" t="b">
        <v>0</v>
      </c>
      <c r="P185" s="4" t="b">
        <v>0</v>
      </c>
      <c r="Q185" s="5">
        <f>IF(N185=TRUE,1,0)</f>
        <v>0</v>
      </c>
      <c r="R185" s="5">
        <v>2</v>
      </c>
      <c r="S185" s="5">
        <f>Q185*R185</f>
        <v>0</v>
      </c>
      <c r="T185" s="5"/>
      <c r="U185" s="5">
        <f>N185+O185+P185</f>
        <v>0</v>
      </c>
    </row>
    <row r="186" spans="1:21" s="38" customFormat="1" ht="12.75" customHeight="1">
      <c r="A186" s="22"/>
      <c r="B186" s="51"/>
      <c r="C186" s="51"/>
      <c r="D186" s="51"/>
      <c r="E186" s="51"/>
      <c r="F186" s="51"/>
      <c r="G186" s="51"/>
      <c r="H186" s="51"/>
      <c r="I186" s="51"/>
      <c r="J186" s="43"/>
      <c r="K186" s="4"/>
      <c r="L186" s="4"/>
      <c r="M186" s="3"/>
      <c r="N186" s="4"/>
      <c r="O186" s="4"/>
      <c r="P186" s="4"/>
      <c r="Q186" s="5"/>
      <c r="R186" s="5"/>
      <c r="S186" s="5"/>
      <c r="T186" s="5"/>
      <c r="U186" s="5"/>
    </row>
    <row r="187" spans="1:21" s="38" customFormat="1" ht="12.75" customHeight="1">
      <c r="A187" s="22" t="s">
        <v>155</v>
      </c>
      <c r="B187" s="93" t="s">
        <v>156</v>
      </c>
      <c r="C187" s="92"/>
      <c r="D187" s="92"/>
      <c r="E187" s="92"/>
      <c r="F187" s="92"/>
      <c r="G187" s="92"/>
      <c r="H187" s="92"/>
      <c r="I187" s="92"/>
      <c r="J187" s="43"/>
      <c r="K187" s="4"/>
      <c r="L187" s="4"/>
      <c r="M187" s="3"/>
      <c r="N187" s="4" t="b">
        <v>0</v>
      </c>
      <c r="O187" s="4" t="b">
        <v>0</v>
      </c>
      <c r="P187" s="4" t="b">
        <v>0</v>
      </c>
      <c r="Q187" s="5">
        <f>IF(N187=TRUE,1,0)</f>
        <v>0</v>
      </c>
      <c r="R187" s="5">
        <v>2</v>
      </c>
      <c r="S187" s="5">
        <f>Q187*R187</f>
        <v>0</v>
      </c>
      <c r="T187" s="5"/>
      <c r="U187" s="5">
        <f>N187+O187+P187</f>
        <v>0</v>
      </c>
    </row>
    <row r="188" spans="1:21" s="38" customFormat="1" ht="12.75" customHeight="1">
      <c r="A188" s="22"/>
      <c r="B188" s="92"/>
      <c r="C188" s="92"/>
      <c r="D188" s="92"/>
      <c r="E188" s="92"/>
      <c r="F188" s="92"/>
      <c r="G188" s="92"/>
      <c r="H188" s="92"/>
      <c r="I188" s="92"/>
      <c r="J188" s="43"/>
      <c r="K188" s="4"/>
      <c r="L188" s="4"/>
      <c r="M188" s="3"/>
      <c r="N188" s="4"/>
      <c r="O188" s="4"/>
      <c r="P188" s="4"/>
      <c r="Q188" s="5"/>
      <c r="R188" s="5"/>
      <c r="S188" s="5"/>
      <c r="T188" s="5"/>
      <c r="U188" s="5"/>
    </row>
    <row r="189" spans="1:21" s="38" customFormat="1" ht="12.75" customHeight="1">
      <c r="A189" s="38" t="s">
        <v>157</v>
      </c>
      <c r="J189" s="49"/>
      <c r="K189" s="49"/>
      <c r="L189" s="49"/>
      <c r="N189" s="52" t="s">
        <v>158</v>
      </c>
      <c r="O189" s="52"/>
      <c r="P189" s="52"/>
      <c r="Q189" s="5"/>
      <c r="R189" s="5"/>
      <c r="S189" s="5"/>
      <c r="T189" s="5">
        <f>SUM(S185:S187)</f>
        <v>0</v>
      </c>
      <c r="U189" s="5"/>
    </row>
    <row r="190" spans="13:21" s="38" customFormat="1" ht="12.75" customHeight="1">
      <c r="M190" s="3"/>
      <c r="N190" s="4"/>
      <c r="O190" s="4"/>
      <c r="P190" s="4"/>
      <c r="Q190" s="5"/>
      <c r="R190" s="5">
        <f>SUM(R185:R189)</f>
        <v>4</v>
      </c>
      <c r="S190" s="5"/>
      <c r="T190" s="5"/>
      <c r="U190" s="5"/>
    </row>
    <row r="191" spans="1:21" s="38" customFormat="1" ht="12.75" customHeight="1">
      <c r="A191" s="91" t="s">
        <v>159</v>
      </c>
      <c r="B191" s="91"/>
      <c r="C191" s="91"/>
      <c r="D191" s="91"/>
      <c r="E191" s="91"/>
      <c r="F191" s="91"/>
      <c r="G191" s="91"/>
      <c r="H191" s="91"/>
      <c r="I191" s="91"/>
      <c r="J191" s="91"/>
      <c r="K191" s="91"/>
      <c r="L191" s="91"/>
      <c r="M191" s="3"/>
      <c r="N191" s="4"/>
      <c r="O191" s="4"/>
      <c r="P191" s="4"/>
      <c r="Q191" s="5"/>
      <c r="R191" s="5"/>
      <c r="S191" s="5"/>
      <c r="T191" s="5"/>
      <c r="U191" s="5"/>
    </row>
    <row r="192" spans="1:21" s="38" customFormat="1" ht="15.75" customHeight="1">
      <c r="A192" s="94"/>
      <c r="B192" s="94"/>
      <c r="C192" s="94"/>
      <c r="D192" s="94"/>
      <c r="E192" s="94"/>
      <c r="F192" s="94"/>
      <c r="G192" s="94"/>
      <c r="H192" s="94"/>
      <c r="I192" s="94"/>
      <c r="J192" s="94"/>
      <c r="K192" s="94"/>
      <c r="L192" s="94"/>
      <c r="M192" s="3"/>
      <c r="N192" s="62" t="s">
        <v>160</v>
      </c>
      <c r="O192" s="62"/>
      <c r="P192" s="62"/>
      <c r="Q192" s="5"/>
      <c r="R192" s="5"/>
      <c r="S192" s="5">
        <f>SUM(S28:S177)+S185+S187</f>
        <v>0</v>
      </c>
      <c r="T192" s="5">
        <f>SUM(T1:T189)</f>
        <v>0</v>
      </c>
      <c r="U192" s="5"/>
    </row>
    <row r="193" spans="1:21" s="38" customFormat="1" ht="15.75" customHeight="1">
      <c r="A193" s="94"/>
      <c r="B193" s="94"/>
      <c r="C193" s="94"/>
      <c r="D193" s="94"/>
      <c r="E193" s="94"/>
      <c r="F193" s="94"/>
      <c r="G193" s="94"/>
      <c r="H193" s="94"/>
      <c r="I193" s="94"/>
      <c r="J193" s="94"/>
      <c r="K193" s="94"/>
      <c r="L193" s="94"/>
      <c r="M193" s="3"/>
      <c r="N193" s="4"/>
      <c r="O193" s="4"/>
      <c r="P193" s="4"/>
      <c r="Q193" s="5"/>
      <c r="R193" s="5"/>
      <c r="S193" s="5"/>
      <c r="T193" s="5"/>
      <c r="U193" s="5"/>
    </row>
    <row r="194" spans="1:24" s="38" customFormat="1" ht="15.75" customHeight="1">
      <c r="A194" s="94"/>
      <c r="B194" s="94"/>
      <c r="C194" s="94"/>
      <c r="D194" s="94"/>
      <c r="E194" s="94"/>
      <c r="F194" s="94"/>
      <c r="G194" s="94"/>
      <c r="H194" s="94"/>
      <c r="I194" s="94"/>
      <c r="J194" s="94"/>
      <c r="K194" s="94"/>
      <c r="L194" s="94"/>
      <c r="M194" s="3"/>
      <c r="X194" s="29"/>
    </row>
    <row r="195" spans="1:24" s="38" customFormat="1" ht="15.75" customHeight="1">
      <c r="A195" s="95"/>
      <c r="B195" s="95"/>
      <c r="C195" s="95"/>
      <c r="D195" s="95"/>
      <c r="E195" s="95"/>
      <c r="F195" s="95"/>
      <c r="G195" s="95"/>
      <c r="H195" s="95"/>
      <c r="I195" s="95"/>
      <c r="J195" s="95"/>
      <c r="K195" s="95"/>
      <c r="L195" s="95"/>
      <c r="M195" s="3"/>
      <c r="X195" s="29"/>
    </row>
    <row r="196" spans="1:24" s="38" customFormat="1" ht="15.75" customHeight="1">
      <c r="A196" s="94"/>
      <c r="B196" s="94"/>
      <c r="C196" s="94"/>
      <c r="D196" s="94"/>
      <c r="E196" s="94"/>
      <c r="F196" s="94"/>
      <c r="G196" s="94"/>
      <c r="H196" s="94"/>
      <c r="I196" s="94"/>
      <c r="J196" s="94"/>
      <c r="K196" s="94"/>
      <c r="L196" s="94"/>
      <c r="M196" s="3"/>
      <c r="X196" s="29"/>
    </row>
    <row r="197" spans="1:24" s="38" customFormat="1" ht="15.75" customHeight="1">
      <c r="A197" s="94"/>
      <c r="B197" s="94"/>
      <c r="C197" s="94"/>
      <c r="D197" s="94"/>
      <c r="E197" s="94"/>
      <c r="F197" s="94"/>
      <c r="G197" s="94"/>
      <c r="H197" s="94"/>
      <c r="I197" s="94"/>
      <c r="J197" s="94"/>
      <c r="K197" s="94"/>
      <c r="L197" s="94"/>
      <c r="M197" s="3"/>
      <c r="X197" s="29"/>
    </row>
    <row r="198" spans="1:24" ht="12.75" customHeight="1">
      <c r="A198" s="31"/>
      <c r="B198" s="63"/>
      <c r="C198" s="63"/>
      <c r="D198" s="64"/>
      <c r="E198" s="64"/>
      <c r="F198" s="64"/>
      <c r="G198" s="64"/>
      <c r="H198" s="64"/>
      <c r="I198" s="64"/>
      <c r="J198" s="64"/>
      <c r="K198" s="64"/>
      <c r="L198" s="64"/>
      <c r="N198" s="3"/>
      <c r="O198" s="3"/>
      <c r="P198" s="3"/>
      <c r="Q198" s="3"/>
      <c r="R198" s="3"/>
      <c r="S198" s="3"/>
      <c r="T198" s="3"/>
      <c r="U198" s="3"/>
      <c r="X198" s="29"/>
    </row>
    <row r="199" spans="1:24" ht="12.75" customHeight="1">
      <c r="A199" s="31"/>
      <c r="B199" s="63"/>
      <c r="C199" s="63"/>
      <c r="D199" s="64"/>
      <c r="E199" s="64"/>
      <c r="F199" s="64"/>
      <c r="G199" s="64"/>
      <c r="H199" s="64"/>
      <c r="I199" s="64"/>
      <c r="J199" s="64"/>
      <c r="K199" s="64"/>
      <c r="L199" s="64"/>
      <c r="N199" s="3"/>
      <c r="O199" s="3"/>
      <c r="P199" s="3"/>
      <c r="Q199" s="3"/>
      <c r="R199" s="3"/>
      <c r="S199" s="3"/>
      <c r="T199" s="3"/>
      <c r="U199" s="3"/>
      <c r="X199" s="29"/>
    </row>
    <row r="200" spans="1:24" ht="12.75" customHeight="1">
      <c r="A200" s="31"/>
      <c r="B200" s="63"/>
      <c r="C200" s="63"/>
      <c r="D200" s="64"/>
      <c r="E200" s="64"/>
      <c r="F200" s="64"/>
      <c r="G200" s="64"/>
      <c r="H200" s="64"/>
      <c r="I200" s="64"/>
      <c r="J200" s="64"/>
      <c r="K200" s="64"/>
      <c r="L200" s="64"/>
      <c r="N200" s="3"/>
      <c r="O200" s="3"/>
      <c r="P200" s="3"/>
      <c r="Q200" s="3"/>
      <c r="R200" s="3"/>
      <c r="S200" s="3"/>
      <c r="T200" s="3"/>
      <c r="U200" s="3"/>
      <c r="X200" s="29"/>
    </row>
    <row r="201" spans="1:24" ht="12.75" customHeight="1">
      <c r="A201" s="31"/>
      <c r="B201" s="63"/>
      <c r="C201" s="63"/>
      <c r="D201" s="64"/>
      <c r="E201" s="64"/>
      <c r="F201" s="64"/>
      <c r="G201" s="64"/>
      <c r="H201" s="64"/>
      <c r="I201" s="64"/>
      <c r="J201" s="64"/>
      <c r="K201" s="64"/>
      <c r="L201" s="64"/>
      <c r="N201" s="3"/>
      <c r="O201" s="3"/>
      <c r="P201" s="3"/>
      <c r="Q201" s="3"/>
      <c r="R201" s="3"/>
      <c r="S201" s="3"/>
      <c r="T201" s="3"/>
      <c r="U201" s="3"/>
      <c r="X201" s="29"/>
    </row>
    <row r="202" spans="1:24" ht="12.75" customHeight="1">
      <c r="A202" s="72" t="s">
        <v>161</v>
      </c>
      <c r="B202" s="72"/>
      <c r="C202" s="72"/>
      <c r="D202" s="64"/>
      <c r="E202" s="64"/>
      <c r="F202" s="64"/>
      <c r="G202" s="64"/>
      <c r="H202" s="64"/>
      <c r="I202" s="64"/>
      <c r="J202" s="64"/>
      <c r="K202" s="64"/>
      <c r="L202" s="64"/>
      <c r="N202" s="3"/>
      <c r="O202" s="3"/>
      <c r="P202" s="3"/>
      <c r="Q202" s="3"/>
      <c r="R202" s="3"/>
      <c r="S202" s="3"/>
      <c r="T202" s="3"/>
      <c r="U202" s="3"/>
      <c r="X202" s="29"/>
    </row>
    <row r="203" spans="1:24" ht="12.75" customHeight="1">
      <c r="A203" s="96"/>
      <c r="B203" s="96"/>
      <c r="C203" s="96"/>
      <c r="D203" s="96"/>
      <c r="E203" s="96"/>
      <c r="F203" s="65"/>
      <c r="G203" s="65"/>
      <c r="H203" s="98"/>
      <c r="I203" s="98"/>
      <c r="J203" s="98"/>
      <c r="K203" s="98"/>
      <c r="L203" s="98"/>
      <c r="N203" s="3"/>
      <c r="O203" s="3"/>
      <c r="P203" s="3"/>
      <c r="Q203" s="3"/>
      <c r="R203" s="3"/>
      <c r="S203" s="3"/>
      <c r="T203" s="3"/>
      <c r="U203" s="3"/>
      <c r="X203" s="29"/>
    </row>
    <row r="204" spans="1:21" ht="12.75" customHeight="1">
      <c r="A204" s="96"/>
      <c r="B204" s="96"/>
      <c r="C204" s="96"/>
      <c r="D204" s="96"/>
      <c r="E204" s="96"/>
      <c r="F204" s="65"/>
      <c r="G204" s="65"/>
      <c r="H204" s="98"/>
      <c r="I204" s="98"/>
      <c r="J204" s="98"/>
      <c r="K204" s="98"/>
      <c r="L204" s="98"/>
      <c r="N204" s="3"/>
      <c r="O204" s="3"/>
      <c r="P204" s="3"/>
      <c r="Q204" s="3"/>
      <c r="R204" s="3"/>
      <c r="S204" s="3"/>
      <c r="T204" s="3"/>
      <c r="U204" s="3"/>
    </row>
    <row r="205" spans="1:12" ht="12.75" customHeight="1">
      <c r="A205" s="97"/>
      <c r="B205" s="97"/>
      <c r="C205" s="97"/>
      <c r="D205" s="97"/>
      <c r="E205" s="97"/>
      <c r="F205" s="65"/>
      <c r="G205" s="65"/>
      <c r="H205" s="99"/>
      <c r="I205" s="99"/>
      <c r="J205" s="99"/>
      <c r="K205" s="99"/>
      <c r="L205" s="99"/>
    </row>
    <row r="206" spans="1:12" ht="12.75" customHeight="1">
      <c r="A206" s="100" t="s">
        <v>162</v>
      </c>
      <c r="B206" s="100"/>
      <c r="C206" s="100"/>
      <c r="D206" s="100"/>
      <c r="E206" s="100"/>
      <c r="F206" s="8"/>
      <c r="G206" s="8"/>
      <c r="H206" s="9" t="s">
        <v>163</v>
      </c>
      <c r="I206" s="10"/>
      <c r="J206" s="10"/>
      <c r="K206" s="10"/>
      <c r="L206" s="10"/>
    </row>
    <row r="207" spans="1:12" ht="12.75" customHeight="1">
      <c r="A207" s="101"/>
      <c r="B207" s="101"/>
      <c r="C207" s="101"/>
      <c r="D207" s="101"/>
      <c r="E207" s="101"/>
      <c r="F207" s="8"/>
      <c r="G207" s="8"/>
      <c r="H207" s="66"/>
      <c r="I207" s="66"/>
      <c r="J207" s="66"/>
      <c r="K207" s="66"/>
      <c r="L207" s="66"/>
    </row>
    <row r="208" spans="1:7" ht="12.75" customHeight="1">
      <c r="A208" s="96"/>
      <c r="B208" s="96"/>
      <c r="C208" s="96"/>
      <c r="D208" s="96"/>
      <c r="E208" s="96"/>
      <c r="F208" s="65"/>
      <c r="G208" s="65"/>
    </row>
    <row r="209" spans="1:7" ht="12.75" customHeight="1">
      <c r="A209" s="96"/>
      <c r="B209" s="96"/>
      <c r="C209" s="96"/>
      <c r="D209" s="96"/>
      <c r="E209" s="96"/>
      <c r="F209" s="65"/>
      <c r="G209" s="65"/>
    </row>
    <row r="210" spans="1:7" ht="12.75" customHeight="1">
      <c r="A210" s="97"/>
      <c r="B210" s="97"/>
      <c r="C210" s="97"/>
      <c r="D210" s="97"/>
      <c r="E210" s="97"/>
      <c r="F210" s="65"/>
      <c r="G210" s="65"/>
    </row>
    <row r="211" spans="1:13" ht="12.75" customHeight="1">
      <c r="A211" s="7" t="s">
        <v>164</v>
      </c>
      <c r="B211" s="8"/>
      <c r="C211" s="8"/>
      <c r="D211" s="8"/>
      <c r="E211" s="8"/>
      <c r="F211" s="8"/>
      <c r="G211" s="8"/>
      <c r="M211" s="29"/>
    </row>
    <row r="212" spans="1:13" ht="12.75" customHeight="1">
      <c r="A212" s="7"/>
      <c r="B212" s="8"/>
      <c r="C212" s="8"/>
      <c r="D212" s="8"/>
      <c r="E212" s="8"/>
      <c r="F212" s="8"/>
      <c r="G212" s="8"/>
      <c r="H212" s="9"/>
      <c r="I212" s="10"/>
      <c r="J212" s="10"/>
      <c r="K212" s="10"/>
      <c r="L212" s="10"/>
      <c r="M212" s="29"/>
    </row>
    <row r="213" spans="1:13" ht="12.75" customHeight="1" hidden="1">
      <c r="A213" s="7"/>
      <c r="B213" s="8"/>
      <c r="C213" s="8"/>
      <c r="D213" s="8"/>
      <c r="E213" s="8"/>
      <c r="F213" s="8"/>
      <c r="G213" s="8"/>
      <c r="H213" s="9"/>
      <c r="I213" s="10"/>
      <c r="J213" s="10"/>
      <c r="K213" s="10"/>
      <c r="L213" s="10"/>
      <c r="M213" s="29"/>
    </row>
    <row r="214" spans="1:13" ht="12.75" customHeight="1" hidden="1">
      <c r="A214" s="7"/>
      <c r="B214" s="8"/>
      <c r="C214" s="8"/>
      <c r="D214" s="8"/>
      <c r="E214" s="8"/>
      <c r="F214" s="8"/>
      <c r="G214" s="8"/>
      <c r="H214" s="9"/>
      <c r="I214" s="10"/>
      <c r="J214" s="10"/>
      <c r="K214" s="10"/>
      <c r="L214" s="10"/>
      <c r="M214" s="29"/>
    </row>
    <row r="215" spans="1:12" ht="12.75" customHeight="1" hidden="1">
      <c r="A215" s="68"/>
      <c r="B215" s="68"/>
      <c r="C215" s="68"/>
      <c r="D215" s="68"/>
      <c r="E215" s="68"/>
      <c r="F215" s="68"/>
      <c r="G215" s="68"/>
      <c r="H215" s="68"/>
      <c r="I215" s="68"/>
      <c r="J215" s="68"/>
      <c r="K215" s="68"/>
      <c r="L215" s="68"/>
    </row>
    <row r="216" spans="1:12" ht="9.75" customHeight="1" hidden="1">
      <c r="A216" s="68"/>
      <c r="B216" s="68"/>
      <c r="C216" s="68"/>
      <c r="D216" s="68"/>
      <c r="E216" s="68"/>
      <c r="F216" s="68"/>
      <c r="G216" s="68"/>
      <c r="H216" s="68"/>
      <c r="I216" s="68"/>
      <c r="J216" s="68"/>
      <c r="K216" s="68"/>
      <c r="L216" s="68"/>
    </row>
    <row r="217" spans="1:12" ht="9.75" customHeight="1" hidden="1">
      <c r="A217" s="68"/>
      <c r="B217" s="68"/>
      <c r="C217" s="68"/>
      <c r="D217" s="68"/>
      <c r="E217" s="68"/>
      <c r="F217" s="68"/>
      <c r="G217" s="68"/>
      <c r="H217" s="68"/>
      <c r="I217" s="68"/>
      <c r="J217" s="68"/>
      <c r="K217" s="68"/>
      <c r="L217" s="68"/>
    </row>
    <row r="218" spans="1:12" ht="9.75" customHeight="1" hidden="1">
      <c r="A218" s="68"/>
      <c r="B218" s="68"/>
      <c r="C218" s="68"/>
      <c r="D218" s="68"/>
      <c r="E218" s="68"/>
      <c r="F218" s="68"/>
      <c r="G218" s="68"/>
      <c r="H218" s="68"/>
      <c r="I218" s="68"/>
      <c r="J218" s="68"/>
      <c r="K218" s="68"/>
      <c r="L218" s="68"/>
    </row>
    <row r="219" spans="1:12" ht="9.75" customHeight="1" hidden="1">
      <c r="A219" s="68"/>
      <c r="B219" s="68"/>
      <c r="C219" s="68"/>
      <c r="D219" s="68"/>
      <c r="E219" s="68"/>
      <c r="F219" s="68"/>
      <c r="G219" s="68"/>
      <c r="H219" s="68"/>
      <c r="I219" s="68"/>
      <c r="J219" s="68"/>
      <c r="K219" s="68"/>
      <c r="L219" s="68"/>
    </row>
    <row r="220" spans="1:12" ht="9.75" customHeight="1" hidden="1">
      <c r="A220" s="68"/>
      <c r="B220" s="68"/>
      <c r="C220" s="68"/>
      <c r="D220" s="68"/>
      <c r="E220" s="68"/>
      <c r="F220" s="68"/>
      <c r="G220" s="68"/>
      <c r="H220" s="68"/>
      <c r="I220" s="68"/>
      <c r="J220" s="68"/>
      <c r="K220" s="68"/>
      <c r="L220" s="68"/>
    </row>
    <row r="221" spans="1:12" ht="9.75" customHeight="1" hidden="1">
      <c r="A221" s="68"/>
      <c r="B221" s="68"/>
      <c r="C221" s="68"/>
      <c r="D221" s="68"/>
      <c r="E221" s="68"/>
      <c r="F221" s="68"/>
      <c r="G221" s="68"/>
      <c r="H221" s="68"/>
      <c r="I221" s="68"/>
      <c r="J221" s="68"/>
      <c r="K221" s="68"/>
      <c r="L221" s="68"/>
    </row>
    <row r="222" spans="1:12" ht="9.75" customHeight="1" hidden="1">
      <c r="A222" s="68"/>
      <c r="B222" s="68"/>
      <c r="C222" s="68"/>
      <c r="D222" s="68"/>
      <c r="E222" s="68"/>
      <c r="F222" s="68"/>
      <c r="G222" s="68"/>
      <c r="H222" s="68"/>
      <c r="I222" s="68"/>
      <c r="J222" s="68"/>
      <c r="K222" s="68"/>
      <c r="L222" s="68"/>
    </row>
    <row r="223" spans="1:12" ht="9.75" customHeight="1" hidden="1">
      <c r="A223" s="68"/>
      <c r="B223" s="68"/>
      <c r="C223" s="68"/>
      <c r="D223" s="68"/>
      <c r="E223" s="68"/>
      <c r="F223" s="68"/>
      <c r="G223" s="68"/>
      <c r="H223" s="68"/>
      <c r="I223" s="68"/>
      <c r="J223" s="68"/>
      <c r="K223" s="68"/>
      <c r="L223" s="68"/>
    </row>
    <row r="224" spans="1:12" ht="9.75" customHeight="1" hidden="1">
      <c r="A224" s="68"/>
      <c r="B224" s="68"/>
      <c r="C224" s="68"/>
      <c r="D224" s="68"/>
      <c r="E224" s="68"/>
      <c r="F224" s="68"/>
      <c r="G224" s="68"/>
      <c r="H224" s="68"/>
      <c r="I224" s="68"/>
      <c r="J224" s="68"/>
      <c r="K224" s="68"/>
      <c r="L224" s="68"/>
    </row>
    <row r="225" spans="1:12" ht="12.75" customHeight="1" hidden="1">
      <c r="A225" s="68"/>
      <c r="B225" s="68"/>
      <c r="C225" s="68"/>
      <c r="D225" s="68"/>
      <c r="E225" s="68"/>
      <c r="F225" s="68"/>
      <c r="G225" s="68"/>
      <c r="H225" s="68"/>
      <c r="I225" s="68"/>
      <c r="J225" s="68"/>
      <c r="K225" s="68"/>
      <c r="L225" s="68"/>
    </row>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sheetData>
  <sheetProtection password="BE7B" sheet="1" objects="1" scenarios="1"/>
  <mergeCells count="119">
    <mergeCell ref="N7:O7"/>
    <mergeCell ref="N8:O8"/>
    <mergeCell ref="N9:O9"/>
    <mergeCell ref="A2:L2"/>
    <mergeCell ref="A23:L23"/>
    <mergeCell ref="A21:L22"/>
    <mergeCell ref="A12:L12"/>
    <mergeCell ref="D13:L13"/>
    <mergeCell ref="D14:L14"/>
    <mergeCell ref="A16:C16"/>
    <mergeCell ref="A208:E210"/>
    <mergeCell ref="H203:L205"/>
    <mergeCell ref="A203:E205"/>
    <mergeCell ref="A206:E207"/>
    <mergeCell ref="N5:W5"/>
    <mergeCell ref="U7:W7"/>
    <mergeCell ref="U8:W13"/>
    <mergeCell ref="U14:W14"/>
    <mergeCell ref="P14:R14"/>
    <mergeCell ref="S14:T14"/>
    <mergeCell ref="B164:I165"/>
    <mergeCell ref="B161:I162"/>
    <mergeCell ref="B167:I167"/>
    <mergeCell ref="B182:I183"/>
    <mergeCell ref="A196:L196"/>
    <mergeCell ref="A197:L197"/>
    <mergeCell ref="A192:L192"/>
    <mergeCell ref="A193:L193"/>
    <mergeCell ref="A194:L194"/>
    <mergeCell ref="A195:L195"/>
    <mergeCell ref="B29:J30"/>
    <mergeCell ref="A18:C18"/>
    <mergeCell ref="A19:C19"/>
    <mergeCell ref="A191:L191"/>
    <mergeCell ref="B177:I178"/>
    <mergeCell ref="B174:I175"/>
    <mergeCell ref="B187:I188"/>
    <mergeCell ref="B185:I185"/>
    <mergeCell ref="B171:I172"/>
    <mergeCell ref="B169:I169"/>
    <mergeCell ref="A14:C14"/>
    <mergeCell ref="D17:L17"/>
    <mergeCell ref="A8:C8"/>
    <mergeCell ref="A9:C9"/>
    <mergeCell ref="A11:C11"/>
    <mergeCell ref="A15:C15"/>
    <mergeCell ref="D11:L11"/>
    <mergeCell ref="A13:C13"/>
    <mergeCell ref="A17:C17"/>
    <mergeCell ref="A10:C10"/>
    <mergeCell ref="A4:C4"/>
    <mergeCell ref="A5:C5"/>
    <mergeCell ref="A7:C7"/>
    <mergeCell ref="A6:C6"/>
    <mergeCell ref="D8:L8"/>
    <mergeCell ref="D9:L9"/>
    <mergeCell ref="D19:L19"/>
    <mergeCell ref="D15:L15"/>
    <mergeCell ref="D16:L16"/>
    <mergeCell ref="D18:L18"/>
    <mergeCell ref="D4:L4"/>
    <mergeCell ref="D5:L5"/>
    <mergeCell ref="D7:L7"/>
    <mergeCell ref="D10:L10"/>
    <mergeCell ref="B159:I159"/>
    <mergeCell ref="B45:I45"/>
    <mergeCell ref="B51:I51"/>
    <mergeCell ref="B60:I60"/>
    <mergeCell ref="B69:I70"/>
    <mergeCell ref="B108:I109"/>
    <mergeCell ref="B115:I116"/>
    <mergeCell ref="B111:I111"/>
    <mergeCell ref="B113:I113"/>
    <mergeCell ref="B95:I96"/>
    <mergeCell ref="B153:L153"/>
    <mergeCell ref="B77:I77"/>
    <mergeCell ref="B87:I87"/>
    <mergeCell ref="B100:I101"/>
    <mergeCell ref="B79:I79"/>
    <mergeCell ref="B81:I81"/>
    <mergeCell ref="B103:I104"/>
    <mergeCell ref="B98:I98"/>
    <mergeCell ref="B92:I93"/>
    <mergeCell ref="B89:I90"/>
    <mergeCell ref="B150:I151"/>
    <mergeCell ref="B43:I43"/>
    <mergeCell ref="B136:I137"/>
    <mergeCell ref="B129:I129"/>
    <mergeCell ref="B131:I131"/>
    <mergeCell ref="B147:I148"/>
    <mergeCell ref="B133:I134"/>
    <mergeCell ref="B85:I85"/>
    <mergeCell ref="B47:I48"/>
    <mergeCell ref="B36:I36"/>
    <mergeCell ref="B120:J120"/>
    <mergeCell ref="J123:K123"/>
    <mergeCell ref="B62:I63"/>
    <mergeCell ref="B74:I75"/>
    <mergeCell ref="B144:I145"/>
    <mergeCell ref="A1:L1"/>
    <mergeCell ref="B118:I118"/>
    <mergeCell ref="B58:I58"/>
    <mergeCell ref="B65:I65"/>
    <mergeCell ref="B72:I72"/>
    <mergeCell ref="B83:I83"/>
    <mergeCell ref="D6:L6"/>
    <mergeCell ref="B38:I39"/>
    <mergeCell ref="B41:I41"/>
    <mergeCell ref="B34:I34"/>
    <mergeCell ref="A202:C202"/>
    <mergeCell ref="B156:I157"/>
    <mergeCell ref="B139:I140"/>
    <mergeCell ref="N10:O10"/>
    <mergeCell ref="N11:O11"/>
    <mergeCell ref="N12:O12"/>
    <mergeCell ref="N13:O13"/>
    <mergeCell ref="N14:O14"/>
    <mergeCell ref="B125:I125"/>
    <mergeCell ref="B127:I127"/>
  </mergeCells>
  <conditionalFormatting sqref="H203:L205">
    <cfRule type="expression" priority="1" dxfId="0" stopIfTrue="1">
      <formula>$H$203=$G$213</formula>
    </cfRule>
  </conditionalFormatting>
  <conditionalFormatting sqref="J164:L165">
    <cfRule type="expression" priority="2" dxfId="0" stopIfTrue="1">
      <formula>$U$164&lt;&gt;1</formula>
    </cfRule>
  </conditionalFormatting>
  <conditionalFormatting sqref="J167:L168">
    <cfRule type="expression" priority="3" dxfId="0" stopIfTrue="1">
      <formula>$U$167&lt;&gt;1</formula>
    </cfRule>
  </conditionalFormatting>
  <conditionalFormatting sqref="J169:L170">
    <cfRule type="expression" priority="4" dxfId="0" stopIfTrue="1">
      <formula>$U$169&lt;&gt;1</formula>
    </cfRule>
  </conditionalFormatting>
  <conditionalFormatting sqref="J171:L172">
    <cfRule type="expression" priority="5" dxfId="0" stopIfTrue="1">
      <formula>$U$171&lt;&gt;1</formula>
    </cfRule>
  </conditionalFormatting>
  <conditionalFormatting sqref="J174:L175">
    <cfRule type="expression" priority="6" dxfId="0" stopIfTrue="1">
      <formula>$U$174&lt;&gt;1</formula>
    </cfRule>
  </conditionalFormatting>
  <conditionalFormatting sqref="J177:L178">
    <cfRule type="expression" priority="7" dxfId="0" stopIfTrue="1">
      <formula>$U$177&lt;&gt;1</formula>
    </cfRule>
  </conditionalFormatting>
  <conditionalFormatting sqref="J182:L183">
    <cfRule type="expression" priority="8" dxfId="0" stopIfTrue="1">
      <formula>$U$182&lt;&gt;1</formula>
    </cfRule>
  </conditionalFormatting>
  <conditionalFormatting sqref="J185:L186">
    <cfRule type="expression" priority="9" dxfId="0" stopIfTrue="1">
      <formula>$U$185&lt;&gt;1</formula>
    </cfRule>
  </conditionalFormatting>
  <conditionalFormatting sqref="J187:L188">
    <cfRule type="expression" priority="10" dxfId="0" stopIfTrue="1">
      <formula>$U$187&lt;&gt;1</formula>
    </cfRule>
  </conditionalFormatting>
  <conditionalFormatting sqref="A203:E205">
    <cfRule type="expression" priority="11" dxfId="0" stopIfTrue="1">
      <formula>$A$203=$E$200</formula>
    </cfRule>
  </conditionalFormatting>
  <conditionalFormatting sqref="A208:E210">
    <cfRule type="expression" priority="12" dxfId="0" stopIfTrue="1">
      <formula>$A$208=$C$213</formula>
    </cfRule>
  </conditionalFormatting>
  <conditionalFormatting sqref="K27:L28">
    <cfRule type="expression" priority="13" dxfId="0" stopIfTrue="1">
      <formula>$U$27&lt;&gt;1</formula>
    </cfRule>
  </conditionalFormatting>
  <conditionalFormatting sqref="K29:L30">
    <cfRule type="expression" priority="14" dxfId="0" stopIfTrue="1">
      <formula>$U$29&lt;&gt;1</formula>
    </cfRule>
  </conditionalFormatting>
  <conditionalFormatting sqref="J34:L35">
    <cfRule type="expression" priority="15" dxfId="0" stopIfTrue="1">
      <formula>$U$34&lt;&gt;1</formula>
    </cfRule>
  </conditionalFormatting>
  <conditionalFormatting sqref="J36:L37">
    <cfRule type="expression" priority="16" dxfId="0" stopIfTrue="1">
      <formula>$U$36&lt;&gt;1</formula>
    </cfRule>
  </conditionalFormatting>
  <conditionalFormatting sqref="J38:L39">
    <cfRule type="expression" priority="17" dxfId="0" stopIfTrue="1">
      <formula>$U$38&lt;&gt;1</formula>
    </cfRule>
  </conditionalFormatting>
  <conditionalFormatting sqref="J41:L42">
    <cfRule type="expression" priority="18" dxfId="0" stopIfTrue="1">
      <formula>$U$41&lt;&gt;1</formula>
    </cfRule>
  </conditionalFormatting>
  <conditionalFormatting sqref="J43:L44">
    <cfRule type="expression" priority="19" dxfId="0" stopIfTrue="1">
      <formula>$U$43&lt;&gt;1</formula>
    </cfRule>
  </conditionalFormatting>
  <conditionalFormatting sqref="J45:L46">
    <cfRule type="expression" priority="20" dxfId="0" stopIfTrue="1">
      <formula>$U$45&lt;&gt;1</formula>
    </cfRule>
  </conditionalFormatting>
  <conditionalFormatting sqref="J47:L49">
    <cfRule type="expression" priority="21" dxfId="0" stopIfTrue="1">
      <formula>$U$47&lt;&gt;1</formula>
    </cfRule>
  </conditionalFormatting>
  <conditionalFormatting sqref="L51:L56 C52:K56">
    <cfRule type="expression" priority="22" dxfId="0" stopIfTrue="1">
      <formula>$U$54&lt;1</formula>
    </cfRule>
  </conditionalFormatting>
  <conditionalFormatting sqref="J58:L59">
    <cfRule type="expression" priority="23" dxfId="45" stopIfTrue="1">
      <formula>$U$58&lt;&gt;1</formula>
    </cfRule>
  </conditionalFormatting>
  <conditionalFormatting sqref="J60:L61">
    <cfRule type="expression" priority="24" dxfId="0" stopIfTrue="1">
      <formula>$U$60&lt;&gt;1</formula>
    </cfRule>
  </conditionalFormatting>
  <conditionalFormatting sqref="J62:L63">
    <cfRule type="expression" priority="25" dxfId="0" stopIfTrue="1">
      <formula>$U$62&lt;&gt;1</formula>
    </cfRule>
  </conditionalFormatting>
  <conditionalFormatting sqref="J65:L66">
    <cfRule type="expression" priority="26" dxfId="0" stopIfTrue="1">
      <formula>$U$65&lt;&gt;1</formula>
    </cfRule>
  </conditionalFormatting>
  <conditionalFormatting sqref="J69:L70">
    <cfRule type="expression" priority="27" dxfId="0" stopIfTrue="1">
      <formula>$U$69&lt;&gt;1</formula>
    </cfRule>
  </conditionalFormatting>
  <conditionalFormatting sqref="J72:L73">
    <cfRule type="expression" priority="28" dxfId="0" stopIfTrue="1">
      <formula>$U$72&lt;&gt;1</formula>
    </cfRule>
  </conditionalFormatting>
  <conditionalFormatting sqref="J74:L75">
    <cfRule type="expression" priority="29" dxfId="0" stopIfTrue="1">
      <formula>$U$74&lt;&gt;1</formula>
    </cfRule>
  </conditionalFormatting>
  <conditionalFormatting sqref="J77:L78">
    <cfRule type="expression" priority="30" dxfId="0" stopIfTrue="1">
      <formula>$U$77&lt;&gt;1</formula>
    </cfRule>
  </conditionalFormatting>
  <conditionalFormatting sqref="J79:L80">
    <cfRule type="expression" priority="31" dxfId="0" stopIfTrue="1">
      <formula>$U$79&lt;&gt;1</formula>
    </cfRule>
  </conditionalFormatting>
  <conditionalFormatting sqref="J81:L82">
    <cfRule type="expression" priority="32" dxfId="0" stopIfTrue="1">
      <formula>$U$81&lt;&gt;1</formula>
    </cfRule>
  </conditionalFormatting>
  <conditionalFormatting sqref="J83:L84">
    <cfRule type="expression" priority="33" dxfId="0" stopIfTrue="1">
      <formula>$U$83&lt;&gt;1</formula>
    </cfRule>
  </conditionalFormatting>
  <conditionalFormatting sqref="J85:L86">
    <cfRule type="expression" priority="34" dxfId="0" stopIfTrue="1">
      <formula>$U$85&lt;&gt;1</formula>
    </cfRule>
  </conditionalFormatting>
  <conditionalFormatting sqref="J87:L88">
    <cfRule type="expression" priority="35" dxfId="0" stopIfTrue="1">
      <formula>$U$87&lt;&gt;1</formula>
    </cfRule>
  </conditionalFormatting>
  <conditionalFormatting sqref="J89:L90">
    <cfRule type="expression" priority="36" dxfId="0" stopIfTrue="1">
      <formula>$U$89&lt;&gt;1</formula>
    </cfRule>
  </conditionalFormatting>
  <conditionalFormatting sqref="J92:L93">
    <cfRule type="expression" priority="37" dxfId="0" stopIfTrue="1">
      <formula>$U$92&lt;&gt;1</formula>
    </cfRule>
  </conditionalFormatting>
  <conditionalFormatting sqref="J95:L96">
    <cfRule type="expression" priority="38" dxfId="0" stopIfTrue="1">
      <formula>$U$95&lt;&gt;1</formula>
    </cfRule>
  </conditionalFormatting>
  <conditionalFormatting sqref="J98:L99">
    <cfRule type="expression" priority="39" dxfId="0" stopIfTrue="1">
      <formula>$U$98&lt;&gt;1</formula>
    </cfRule>
  </conditionalFormatting>
  <conditionalFormatting sqref="J100:L101">
    <cfRule type="expression" priority="40" dxfId="0" stopIfTrue="1">
      <formula>$U$100&lt;&gt;1</formula>
    </cfRule>
  </conditionalFormatting>
  <conditionalFormatting sqref="J103:L104">
    <cfRule type="expression" priority="41" dxfId="0" stopIfTrue="1">
      <formula>$U$103&lt;&gt;1</formula>
    </cfRule>
  </conditionalFormatting>
  <conditionalFormatting sqref="J108:L109">
    <cfRule type="expression" priority="42" dxfId="0" stopIfTrue="1">
      <formula>$U$108&lt;&gt;1</formula>
    </cfRule>
  </conditionalFormatting>
  <conditionalFormatting sqref="J111:L112">
    <cfRule type="expression" priority="43" dxfId="0" stopIfTrue="1">
      <formula>$U$111&lt;&gt;1</formula>
    </cfRule>
  </conditionalFormatting>
  <conditionalFormatting sqref="J113:L114">
    <cfRule type="expression" priority="44" dxfId="0" stopIfTrue="1">
      <formula>$U$113&lt;&gt;1</formula>
    </cfRule>
  </conditionalFormatting>
  <conditionalFormatting sqref="J115:L116">
    <cfRule type="expression" priority="45" dxfId="0" stopIfTrue="1">
      <formula>$U$115&lt;&gt;1</formula>
    </cfRule>
  </conditionalFormatting>
  <conditionalFormatting sqref="J118:L119">
    <cfRule type="expression" priority="46" dxfId="0" stopIfTrue="1">
      <formula>$U$118&lt;&gt;1</formula>
    </cfRule>
  </conditionalFormatting>
  <conditionalFormatting sqref="L120:L123 C121:K123">
    <cfRule type="expression" priority="47" dxfId="0" stopIfTrue="1">
      <formula>$U$120&lt;1</formula>
    </cfRule>
  </conditionalFormatting>
  <conditionalFormatting sqref="J125:L126">
    <cfRule type="expression" priority="48" dxfId="0" stopIfTrue="1">
      <formula>$U$125&lt;&gt;1</formula>
    </cfRule>
  </conditionalFormatting>
  <conditionalFormatting sqref="J127:L128">
    <cfRule type="expression" priority="49" dxfId="0" stopIfTrue="1">
      <formula>$U$127&lt;&gt;1</formula>
    </cfRule>
  </conditionalFormatting>
  <conditionalFormatting sqref="J129:L130">
    <cfRule type="expression" priority="50" dxfId="0" stopIfTrue="1">
      <formula>$U$129&lt;&gt;1</formula>
    </cfRule>
  </conditionalFormatting>
  <conditionalFormatting sqref="J131:L132">
    <cfRule type="expression" priority="51" dxfId="0" stopIfTrue="1">
      <formula>$U$131&lt;&gt;1</formula>
    </cfRule>
  </conditionalFormatting>
  <conditionalFormatting sqref="J133:L134">
    <cfRule type="expression" priority="52" dxfId="0" stopIfTrue="1">
      <formula>$U$133&lt;&gt;1</formula>
    </cfRule>
  </conditionalFormatting>
  <conditionalFormatting sqref="J136:L137">
    <cfRule type="expression" priority="53" dxfId="0" stopIfTrue="1">
      <formula>$U$136&lt;&gt;1</formula>
    </cfRule>
  </conditionalFormatting>
  <conditionalFormatting sqref="J139:L140">
    <cfRule type="expression" priority="54" dxfId="0" stopIfTrue="1">
      <formula>$U$139&lt;&gt;1</formula>
    </cfRule>
  </conditionalFormatting>
  <conditionalFormatting sqref="J144:L145">
    <cfRule type="expression" priority="55" dxfId="0" stopIfTrue="1">
      <formula>$U$144&lt;&gt;1</formula>
    </cfRule>
  </conditionalFormatting>
  <conditionalFormatting sqref="J147:L148">
    <cfRule type="expression" priority="56" dxfId="0" stopIfTrue="1">
      <formula>$U$147&lt;&gt;1</formula>
    </cfRule>
  </conditionalFormatting>
  <conditionalFormatting sqref="J150:L151">
    <cfRule type="expression" priority="57" dxfId="0" stopIfTrue="1">
      <formula>$U$150&lt;&gt;1</formula>
    </cfRule>
  </conditionalFormatting>
  <conditionalFormatting sqref="B154:K154">
    <cfRule type="expression" priority="58" dxfId="0" stopIfTrue="1">
      <formula>$T$155&lt;&gt;1</formula>
    </cfRule>
  </conditionalFormatting>
  <conditionalFormatting sqref="J156:L157">
    <cfRule type="expression" priority="59" dxfId="0" stopIfTrue="1">
      <formula>$U$156&lt;&gt;1</formula>
    </cfRule>
  </conditionalFormatting>
  <conditionalFormatting sqref="J159:L160">
    <cfRule type="expression" priority="60" dxfId="0" stopIfTrue="1">
      <formula>$U$159&lt;&gt;1</formula>
    </cfRule>
  </conditionalFormatting>
  <conditionalFormatting sqref="J161:L163">
    <cfRule type="expression" priority="61" dxfId="0" stopIfTrue="1">
      <formula>$U$161&lt;&gt;1</formula>
    </cfRule>
  </conditionalFormatting>
  <conditionalFormatting sqref="D4:L4">
    <cfRule type="expression" priority="62" dxfId="0" stopIfTrue="1">
      <formula>$D$4=$L$23</formula>
    </cfRule>
  </conditionalFormatting>
  <conditionalFormatting sqref="D5:L6">
    <cfRule type="expression" priority="63" dxfId="0" stopIfTrue="1">
      <formula>$D$5=$L$24</formula>
    </cfRule>
  </conditionalFormatting>
  <conditionalFormatting sqref="D8:L8">
    <cfRule type="expression" priority="64" dxfId="0" stopIfTrue="1">
      <formula>$D$8=$L$24</formula>
    </cfRule>
  </conditionalFormatting>
  <conditionalFormatting sqref="D9:L9">
    <cfRule type="expression" priority="65" dxfId="0" stopIfTrue="1">
      <formula>$D$9=$L$25</formula>
    </cfRule>
  </conditionalFormatting>
  <conditionalFormatting sqref="D10:L10">
    <cfRule type="expression" priority="66" dxfId="0" stopIfTrue="1">
      <formula>$D$10=$L$24</formula>
    </cfRule>
  </conditionalFormatting>
  <conditionalFormatting sqref="D7:L7">
    <cfRule type="expression" priority="67" dxfId="0" stopIfTrue="1">
      <formula>$D$7=$L$20</formula>
    </cfRule>
  </conditionalFormatting>
  <conditionalFormatting sqref="D11:L11">
    <cfRule type="expression" priority="68" dxfId="0" stopIfTrue="1">
      <formula>$D$11=$L$24</formula>
    </cfRule>
  </conditionalFormatting>
  <printOptions/>
  <pageMargins left="0.75" right="0.75" top="0.75" bottom="0.5" header="0.5" footer="0.5"/>
  <pageSetup horizontalDpi="600" verticalDpi="600" orientation="portrait" r:id="rId3"/>
  <headerFooter alignWithMargins="0">
    <oddFooter>&amp;L&amp;"Times New Roman,Regular"&amp;8CTPAT Questionnaire&amp;C&amp;"Times New Roman,Regular"&amp;8DSW- Proprietary Information-Prvileged and Confidential&amp;R&amp;"Times New Roman,Regular"&amp;8Page &amp;P of &amp;N</oddFooter>
  </headerFooter>
  <rowBreaks count="4" manualBreakCount="4">
    <brk id="49" max="255" man="1"/>
    <brk id="105" max="255" man="1"/>
    <brk id="160" max="255" man="1"/>
    <brk id="225" max="255"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41"/>
  </sheetPr>
  <dimension ref="A1:M22"/>
  <sheetViews>
    <sheetView showGridLines="0" zoomScalePageLayoutView="0" workbookViewId="0" topLeftCell="A1">
      <selection activeCell="L3" sqref="L3"/>
    </sheetView>
  </sheetViews>
  <sheetFormatPr defaultColWidth="0" defaultRowHeight="12.75" zeroHeight="1"/>
  <cols>
    <col min="1" max="8" width="7.28125" style="0" customWidth="1"/>
    <col min="9" max="9" width="10.00390625" style="0" customWidth="1"/>
    <col min="10" max="12" width="7.28125" style="0" customWidth="1"/>
    <col min="13" max="13" width="0.9921875" style="0" customWidth="1"/>
    <col min="14" max="16384" width="0" style="0" hidden="1" customWidth="1"/>
  </cols>
  <sheetData>
    <row r="1" spans="1:13" ht="12.75">
      <c r="A1" s="116" t="s">
        <v>165</v>
      </c>
      <c r="B1" s="116"/>
      <c r="C1" s="116"/>
      <c r="D1" s="116"/>
      <c r="E1" s="116"/>
      <c r="F1" s="116"/>
      <c r="G1" s="116"/>
      <c r="H1" s="116"/>
      <c r="I1" s="116"/>
      <c r="J1" s="116"/>
      <c r="K1" s="116"/>
      <c r="L1" s="116"/>
      <c r="M1" s="3"/>
    </row>
    <row r="2" spans="1:13" ht="12.75">
      <c r="A2" s="116"/>
      <c r="B2" s="116"/>
      <c r="C2" s="116"/>
      <c r="D2" s="116"/>
      <c r="E2" s="116"/>
      <c r="F2" s="116"/>
      <c r="G2" s="116"/>
      <c r="H2" s="116"/>
      <c r="I2" s="116"/>
      <c r="J2" s="116"/>
      <c r="K2" s="116"/>
      <c r="L2" s="116"/>
      <c r="M2" s="3"/>
    </row>
    <row r="3" spans="1:13" ht="12.75">
      <c r="A3" s="117" t="s">
        <v>166</v>
      </c>
      <c r="B3" s="118"/>
      <c r="C3" s="118"/>
      <c r="D3" s="119"/>
      <c r="E3" s="69"/>
      <c r="F3" s="69"/>
      <c r="G3" s="117" t="s">
        <v>167</v>
      </c>
      <c r="H3" s="118"/>
      <c r="I3" s="118"/>
      <c r="J3" s="119"/>
      <c r="K3" s="70"/>
      <c r="L3" s="70"/>
      <c r="M3" s="3"/>
    </row>
    <row r="4" spans="1:13" ht="198.75" customHeight="1">
      <c r="A4" s="120" t="s">
        <v>168</v>
      </c>
      <c r="B4" s="120"/>
      <c r="C4" s="120"/>
      <c r="D4" s="120"/>
      <c r="E4" s="120"/>
      <c r="F4" s="120"/>
      <c r="G4" s="120" t="s">
        <v>168</v>
      </c>
      <c r="H4" s="120"/>
      <c r="I4" s="120"/>
      <c r="J4" s="120"/>
      <c r="K4" s="120"/>
      <c r="L4" s="120"/>
      <c r="M4" s="3"/>
    </row>
    <row r="5" spans="1:13" ht="12.75">
      <c r="A5" s="121"/>
      <c r="B5" s="121"/>
      <c r="C5" s="121"/>
      <c r="D5" s="121"/>
      <c r="E5" s="121"/>
      <c r="F5" s="121"/>
      <c r="G5" s="121"/>
      <c r="H5" s="121"/>
      <c r="I5" s="121"/>
      <c r="J5" s="121"/>
      <c r="K5" s="121"/>
      <c r="L5" s="121"/>
      <c r="M5" s="3"/>
    </row>
    <row r="6" spans="1:13" ht="12.75">
      <c r="A6" s="117" t="s">
        <v>169</v>
      </c>
      <c r="B6" s="118"/>
      <c r="C6" s="118"/>
      <c r="D6" s="119"/>
      <c r="E6" s="69"/>
      <c r="F6" s="69"/>
      <c r="G6" s="117" t="s">
        <v>170</v>
      </c>
      <c r="H6" s="118"/>
      <c r="I6" s="118"/>
      <c r="J6" s="119"/>
      <c r="K6" s="70"/>
      <c r="L6" s="70"/>
      <c r="M6" s="3"/>
    </row>
    <row r="7" spans="1:13" ht="198.75" customHeight="1">
      <c r="A7" s="120" t="s">
        <v>168</v>
      </c>
      <c r="B7" s="120"/>
      <c r="C7" s="120"/>
      <c r="D7" s="120"/>
      <c r="E7" s="120"/>
      <c r="F7" s="120"/>
      <c r="G7" s="120" t="s">
        <v>168</v>
      </c>
      <c r="H7" s="120"/>
      <c r="I7" s="120"/>
      <c r="J7" s="120"/>
      <c r="K7" s="120"/>
      <c r="L7" s="120"/>
      <c r="M7" s="3"/>
    </row>
    <row r="8" spans="1:13" ht="15.75">
      <c r="A8" s="122"/>
      <c r="B8" s="122"/>
      <c r="C8" s="122"/>
      <c r="D8" s="122"/>
      <c r="E8" s="122"/>
      <c r="F8" s="122"/>
      <c r="G8" s="122"/>
      <c r="H8" s="122"/>
      <c r="I8" s="122"/>
      <c r="J8" s="122"/>
      <c r="K8" s="122"/>
      <c r="L8" s="122"/>
      <c r="M8" s="3"/>
    </row>
    <row r="9" spans="1:13" ht="12.75">
      <c r="A9" s="117" t="s">
        <v>171</v>
      </c>
      <c r="B9" s="118"/>
      <c r="C9" s="118"/>
      <c r="D9" s="119"/>
      <c r="E9" s="69"/>
      <c r="F9" s="69"/>
      <c r="G9" s="117"/>
      <c r="H9" s="118"/>
      <c r="I9" s="118"/>
      <c r="J9" s="119"/>
      <c r="K9" s="70"/>
      <c r="L9" s="70"/>
      <c r="M9" s="3"/>
    </row>
    <row r="10" spans="1:13" ht="198.75" customHeight="1">
      <c r="A10" s="120" t="s">
        <v>168</v>
      </c>
      <c r="B10" s="120"/>
      <c r="C10" s="120"/>
      <c r="D10" s="120"/>
      <c r="E10" s="120"/>
      <c r="F10" s="120"/>
      <c r="G10" s="120" t="s">
        <v>168</v>
      </c>
      <c r="H10" s="120"/>
      <c r="I10" s="120"/>
      <c r="J10" s="120"/>
      <c r="K10" s="120"/>
      <c r="L10" s="120"/>
      <c r="M10" s="3"/>
    </row>
    <row r="11" spans="1:13" ht="12.75">
      <c r="A11" s="123"/>
      <c r="B11" s="123"/>
      <c r="C11" s="123"/>
      <c r="D11" s="123"/>
      <c r="E11" s="123"/>
      <c r="F11" s="123"/>
      <c r="G11" s="123"/>
      <c r="H11" s="123"/>
      <c r="I11" s="123"/>
      <c r="J11" s="123"/>
      <c r="K11" s="123"/>
      <c r="L11" s="123"/>
      <c r="M11" s="3"/>
    </row>
    <row r="12" spans="1:13" ht="12.75">
      <c r="A12" s="124"/>
      <c r="B12" s="124"/>
      <c r="C12" s="124"/>
      <c r="D12" s="124"/>
      <c r="E12" s="124"/>
      <c r="F12" s="124"/>
      <c r="G12" s="124"/>
      <c r="H12" s="124"/>
      <c r="I12" s="124"/>
      <c r="J12" s="124"/>
      <c r="K12" s="124"/>
      <c r="L12" s="124"/>
      <c r="M12" s="3"/>
    </row>
    <row r="13" spans="1:13" ht="12.75">
      <c r="A13" s="125"/>
      <c r="B13" s="125"/>
      <c r="C13" s="125"/>
      <c r="D13" s="125"/>
      <c r="E13" s="125"/>
      <c r="F13" s="125"/>
      <c r="G13" s="125"/>
      <c r="H13" s="125"/>
      <c r="I13" s="125"/>
      <c r="J13" s="125"/>
      <c r="K13" s="125"/>
      <c r="L13" s="125"/>
      <c r="M13" s="3"/>
    </row>
    <row r="14" spans="1:13" ht="12.75">
      <c r="A14" s="117" t="s">
        <v>172</v>
      </c>
      <c r="B14" s="118"/>
      <c r="C14" s="118"/>
      <c r="D14" s="119"/>
      <c r="E14" s="69"/>
      <c r="F14" s="69"/>
      <c r="G14" s="117"/>
      <c r="H14" s="118"/>
      <c r="I14" s="118"/>
      <c r="J14" s="119"/>
      <c r="K14" s="70"/>
      <c r="L14" s="70"/>
      <c r="M14" s="3"/>
    </row>
    <row r="15" spans="1:13" ht="198.75" customHeight="1">
      <c r="A15" s="120" t="s">
        <v>168</v>
      </c>
      <c r="B15" s="120"/>
      <c r="C15" s="120"/>
      <c r="D15" s="120"/>
      <c r="E15" s="120"/>
      <c r="F15" s="120"/>
      <c r="G15" s="120" t="s">
        <v>168</v>
      </c>
      <c r="H15" s="120"/>
      <c r="I15" s="120"/>
      <c r="J15" s="120"/>
      <c r="K15" s="120"/>
      <c r="L15" s="120"/>
      <c r="M15" s="3"/>
    </row>
    <row r="16" spans="1:13" ht="15.75">
      <c r="A16" s="122"/>
      <c r="B16" s="122"/>
      <c r="C16" s="122"/>
      <c r="D16" s="122"/>
      <c r="E16" s="122"/>
      <c r="F16" s="122"/>
      <c r="G16" s="122"/>
      <c r="H16" s="122"/>
      <c r="I16" s="122"/>
      <c r="J16" s="122"/>
      <c r="K16" s="122"/>
      <c r="L16" s="122"/>
      <c r="M16" s="3"/>
    </row>
    <row r="17" spans="1:13" ht="12.75">
      <c r="A17" s="117" t="s">
        <v>173</v>
      </c>
      <c r="B17" s="118"/>
      <c r="C17" s="118"/>
      <c r="D17" s="119"/>
      <c r="E17" s="69"/>
      <c r="F17" s="69"/>
      <c r="G17" s="117"/>
      <c r="H17" s="118"/>
      <c r="I17" s="118"/>
      <c r="J17" s="119"/>
      <c r="K17" s="70"/>
      <c r="L17" s="70"/>
      <c r="M17" s="3"/>
    </row>
    <row r="18" spans="1:13" ht="198.75" customHeight="1">
      <c r="A18" s="120" t="s">
        <v>168</v>
      </c>
      <c r="B18" s="120"/>
      <c r="C18" s="120"/>
      <c r="D18" s="120"/>
      <c r="E18" s="120"/>
      <c r="F18" s="120"/>
      <c r="G18" s="120" t="s">
        <v>168</v>
      </c>
      <c r="H18" s="120"/>
      <c r="I18" s="120"/>
      <c r="J18" s="120"/>
      <c r="K18" s="120"/>
      <c r="L18" s="120"/>
      <c r="M18" s="3"/>
    </row>
    <row r="19" spans="1:13" ht="12.75">
      <c r="A19" s="121"/>
      <c r="B19" s="121"/>
      <c r="C19" s="121"/>
      <c r="D19" s="121"/>
      <c r="E19" s="121"/>
      <c r="F19" s="121"/>
      <c r="G19" s="121"/>
      <c r="H19" s="121"/>
      <c r="I19" s="121"/>
      <c r="J19" s="121"/>
      <c r="K19" s="121"/>
      <c r="L19" s="121"/>
      <c r="M19" s="3"/>
    </row>
    <row r="20" spans="1:13" ht="12.75">
      <c r="A20" s="117" t="s">
        <v>174</v>
      </c>
      <c r="B20" s="118"/>
      <c r="C20" s="118"/>
      <c r="D20" s="119"/>
      <c r="E20" s="69"/>
      <c r="F20" s="69"/>
      <c r="G20" s="117"/>
      <c r="H20" s="118"/>
      <c r="I20" s="118"/>
      <c r="J20" s="119"/>
      <c r="K20" s="70"/>
      <c r="L20" s="70"/>
      <c r="M20" s="3"/>
    </row>
    <row r="21" spans="1:13" ht="198.75" customHeight="1">
      <c r="A21" s="120" t="s">
        <v>168</v>
      </c>
      <c r="B21" s="120"/>
      <c r="C21" s="120"/>
      <c r="D21" s="120"/>
      <c r="E21" s="120"/>
      <c r="F21" s="120"/>
      <c r="G21" s="120" t="s">
        <v>168</v>
      </c>
      <c r="H21" s="120"/>
      <c r="I21" s="120"/>
      <c r="J21" s="120"/>
      <c r="K21" s="120"/>
      <c r="L21" s="120"/>
      <c r="M21" s="3"/>
    </row>
    <row r="22" spans="1:13" ht="12.75">
      <c r="A22" s="126"/>
      <c r="B22" s="126"/>
      <c r="C22" s="126"/>
      <c r="D22" s="126"/>
      <c r="E22" s="126"/>
      <c r="F22" s="126"/>
      <c r="G22" s="126"/>
      <c r="H22" s="126"/>
      <c r="I22" s="126"/>
      <c r="J22" s="126"/>
      <c r="K22" s="126"/>
      <c r="L22" s="126"/>
      <c r="M22" s="3"/>
    </row>
  </sheetData>
  <sheetProtection/>
  <mergeCells count="32">
    <mergeCell ref="A22:L22"/>
    <mergeCell ref="A18:F18"/>
    <mergeCell ref="G18:L18"/>
    <mergeCell ref="A19:L19"/>
    <mergeCell ref="A20:D20"/>
    <mergeCell ref="G20:J20"/>
    <mergeCell ref="A15:F15"/>
    <mergeCell ref="G15:L15"/>
    <mergeCell ref="A16:L16"/>
    <mergeCell ref="A17:D17"/>
    <mergeCell ref="G17:J17"/>
    <mergeCell ref="A21:F21"/>
    <mergeCell ref="G21:L21"/>
    <mergeCell ref="A10:F10"/>
    <mergeCell ref="G10:L10"/>
    <mergeCell ref="A11:L12"/>
    <mergeCell ref="A13:L13"/>
    <mergeCell ref="A14:D14"/>
    <mergeCell ref="G14:J14"/>
    <mergeCell ref="A6:D6"/>
    <mergeCell ref="G6:J6"/>
    <mergeCell ref="A7:F7"/>
    <mergeCell ref="G7:L7"/>
    <mergeCell ref="A8:L8"/>
    <mergeCell ref="A9:D9"/>
    <mergeCell ref="G9:J9"/>
    <mergeCell ref="A1:L2"/>
    <mergeCell ref="A3:D3"/>
    <mergeCell ref="G3:J3"/>
    <mergeCell ref="A4:F4"/>
    <mergeCell ref="G4:L4"/>
    <mergeCell ref="A5:L5"/>
  </mergeCells>
  <printOptions/>
  <pageMargins left="0.75" right="0.75" top="0.75" bottom="0.5" header="0.5" footer="0.5"/>
  <pageSetup horizontalDpi="600" verticalDpi="600" orientation="portrait" r:id="rId2"/>
  <headerFooter alignWithMargins="0">
    <oddFooter xml:space="preserve">&amp;L&amp;"Times New Roman,Regular"&amp;8CTPAT Questionnaire&amp;C&amp;"Times New Roman,Regular"&amp;8RVI-Proprietary Information-Prvileged and Confidential&amp;R&amp;"Times New Roman,Regular"&amp;8Page &amp;P of &amp;N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 michelle beeba</dc:creator>
  <cp:keywords/>
  <dc:description/>
  <cp:lastModifiedBy>Lynda Berg</cp:lastModifiedBy>
  <cp:lastPrinted>2011-10-21T16:47:39Z</cp:lastPrinted>
  <dcterms:created xsi:type="dcterms:W3CDTF">2007-01-24T14:32:12Z</dcterms:created>
  <dcterms:modified xsi:type="dcterms:W3CDTF">2011-10-21T16:49:45Z</dcterms:modified>
  <cp:category/>
  <cp:version/>
  <cp:contentType/>
  <cp:contentStatus/>
</cp:coreProperties>
</file>